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заданий'!$A$7:$M$38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<sst xmlns="http://schemas.openxmlformats.org/spreadsheetml/2006/main" count="286" uniqueCount="185">
  <si>
    <t>Геннадьевич</t>
  </si>
  <si>
    <t>Денис</t>
  </si>
  <si>
    <t>Станиславович</t>
  </si>
  <si>
    <t>--21102+</t>
  </si>
  <si>
    <t>Эдуардович</t>
  </si>
  <si>
    <t>++++++++++++-+++++++</t>
  </si>
  <si>
    <t>Антон</t>
  </si>
  <si>
    <t>Диана</t>
  </si>
  <si>
    <t>Владиславовна</t>
  </si>
  <si>
    <t>Валентина</t>
  </si>
  <si>
    <t>МБОУ СОШ №30</t>
  </si>
  <si>
    <t>ср.бал</t>
  </si>
  <si>
    <t>Ивановна</t>
  </si>
  <si>
    <t>Новикова</t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</si>
  <si>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</si>
  <si>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</si>
  <si>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</si>
  <si>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</si>
  <si>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</si>
  <si>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</si>
  <si>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54</t>
  </si>
  <si>
    <t>12-Обществознание</t>
  </si>
  <si>
    <t>34-Волгоградская область</t>
  </si>
  <si>
    <t>39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</si>
  <si>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</si>
  <si>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</si>
  <si>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</si>
  <si>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</si>
  <si>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</si>
  <si>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</si>
  <si>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</si>
  <si>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</si>
  <si>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</si>
  <si>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</si>
  <si>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</si>
  <si>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</si>
  <si>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</si>
  <si>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</si>
  <si>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</si>
  <si>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</si>
  <si>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</si>
  <si>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Владимировна</t>
  </si>
  <si>
    <t>Ольга</t>
  </si>
  <si>
    <t>Александровна</t>
  </si>
  <si>
    <t>Игоревич</t>
  </si>
  <si>
    <t>++++++++++++++++++++</t>
  </si>
  <si>
    <t>Сергеевна</t>
  </si>
  <si>
    <t>++22022+</t>
  </si>
  <si>
    <t>++22122+</t>
  </si>
  <si>
    <t>Екатерина</t>
  </si>
  <si>
    <t>++22222+</t>
  </si>
  <si>
    <t>2(2)2(2)3(3)3(3)2(2)3(3)3(3)3(3)1(1)2(2)2(2)</t>
  </si>
  <si>
    <t>Анастасия</t>
  </si>
  <si>
    <t>Игоревна</t>
  </si>
  <si>
    <t>Юлия</t>
  </si>
  <si>
    <t>Александрович</t>
  </si>
  <si>
    <t>+-21221+</t>
  </si>
  <si>
    <t>Олегович</t>
  </si>
  <si>
    <t>Викторовна</t>
  </si>
  <si>
    <t>+++++++++++++++++++-</t>
  </si>
  <si>
    <t>Алина</t>
  </si>
  <si>
    <t>Николаевна</t>
  </si>
  <si>
    <t>Витальевна</t>
  </si>
  <si>
    <t>++21222+</t>
  </si>
  <si>
    <t>++21221+</t>
  </si>
  <si>
    <t>++++++-+++++++++++++</t>
  </si>
  <si>
    <t>Мария</t>
  </si>
  <si>
    <t>Павлович</t>
  </si>
  <si>
    <t>Анна</t>
  </si>
  <si>
    <t>2(2)2(2)2(3)3(3)2(2)1(3)3(3)2(3)1(1)1(2)1(2)</t>
  </si>
  <si>
    <t>Максим</t>
  </si>
  <si>
    <t>Сергеевич</t>
  </si>
  <si>
    <t>Алексеевич</t>
  </si>
  <si>
    <t>++22221+</t>
  </si>
  <si>
    <t>Андрей</t>
  </si>
  <si>
    <t>++12222+</t>
  </si>
  <si>
    <t>Валерия</t>
  </si>
  <si>
    <t>Руслан</t>
  </si>
  <si>
    <t>Дмитриевич</t>
  </si>
  <si>
    <t>++22021+</t>
  </si>
  <si>
    <t>Иван</t>
  </si>
  <si>
    <t>Дмитриевна</t>
  </si>
  <si>
    <t>Дмитрий</t>
  </si>
  <si>
    <t>+++-++++++++++++++++</t>
  </si>
  <si>
    <t>Алексеевна</t>
  </si>
  <si>
    <t>Виктория</t>
  </si>
  <si>
    <t>+++++++++-++++++++++</t>
  </si>
  <si>
    <t>Владислав</t>
  </si>
  <si>
    <t>Виктор</t>
  </si>
  <si>
    <t>Владимирович</t>
  </si>
  <si>
    <t>+++++-+++++++++-+-++</t>
  </si>
  <si>
    <t>-+22221+</t>
  </si>
  <si>
    <t>Вадим</t>
  </si>
  <si>
    <t>Александр</t>
  </si>
  <si>
    <t>Егор</t>
  </si>
  <si>
    <t>++22121+</t>
  </si>
  <si>
    <t>++++++++-+++++++++++</t>
  </si>
  <si>
    <t>+-02222+</t>
  </si>
  <si>
    <t>Васильевна</t>
  </si>
  <si>
    <t>Анжелика</t>
  </si>
  <si>
    <t>154679</t>
  </si>
  <si>
    <t>11 А</t>
  </si>
  <si>
    <t>Будникова</t>
  </si>
  <si>
    <t>2(2)2(2)3(3)2(3)2(2)3(3)3(3)3(3)1(1)1(2)1(2)</t>
  </si>
  <si>
    <t>Кораблев</t>
  </si>
  <si>
    <t>2(2)2(2)2(3)3(3)2(2)3(3)3(3)3(3)1(1)1(2)1(2)</t>
  </si>
  <si>
    <t>Лимонов</t>
  </si>
  <si>
    <t>-+++--+--+++-+--++++</t>
  </si>
  <si>
    <t>2(2)2(2)0(3)2(3)1(2)2(3)3(3)1(3)1(1)0(2)0(2)</t>
  </si>
  <si>
    <t>Назарова</t>
  </si>
  <si>
    <t>+++-+-++++++-++++++-</t>
  </si>
  <si>
    <t>2(2)2(2)3(3)3(3)2(2)3(3)1(3)3(3)1(1)2(2)2(2)</t>
  </si>
  <si>
    <t>Оленев</t>
  </si>
  <si>
    <t>2(2)0(2)1(3)2(3)2(2)3(3)2(3)0(3)1(1)1(2)0(2)</t>
  </si>
  <si>
    <t>Панова</t>
  </si>
  <si>
    <t>Родченко</t>
  </si>
  <si>
    <t>2(2)2(2)0(3)0(3)2(2)3(3)3(3)0(3)1(1)0(2)0(2)</t>
  </si>
  <si>
    <t>Татаренко</t>
  </si>
  <si>
    <t>Югай</t>
  </si>
  <si>
    <t>2(2)2(2)2(3)3(3)2(2)2(3)3(3)3(3)1(1)2(2)2(2)</t>
  </si>
  <si>
    <t>11 Б</t>
  </si>
  <si>
    <t>Дударь</t>
  </si>
  <si>
    <t>2(2)2(2)2(3)2(3)2(2)2(3)1(3)1(3)1(1)2(2)1(2)</t>
  </si>
  <si>
    <t>Ежкин</t>
  </si>
  <si>
    <t>Еременко</t>
  </si>
  <si>
    <t>-+++++++++++-++++++-</t>
  </si>
  <si>
    <t>2(2)2(2)1(3)0(3)0(2)1(3)3(3)2(3)1(1)0(2)1(2)</t>
  </si>
  <si>
    <t>Кулик</t>
  </si>
  <si>
    <t>+++++--+++++++-+++-+</t>
  </si>
  <si>
    <t>Кулявцева</t>
  </si>
  <si>
    <t>Юлиана</t>
  </si>
  <si>
    <t>+++++++-++++-++-+-++</t>
  </si>
  <si>
    <t>2(2)1(2)3(3)1(3)2(2)2(3)3(3)3(3)1(1)1(2)1(2)</t>
  </si>
  <si>
    <t>Локтионов</t>
  </si>
  <si>
    <t>2(2)2(2)2(3)3(3)2(2)0(3)0(3)3(3)1(1)0(2)2(2)</t>
  </si>
  <si>
    <t>Лоханова</t>
  </si>
  <si>
    <t>+++++++++++++--+++++</t>
  </si>
  <si>
    <t>2(2)2(2)2(3)1(3)1(2)2(3)1(3)2(3)1(1)1(2)1(2)</t>
  </si>
  <si>
    <t>Макоева</t>
  </si>
  <si>
    <t>Георгиевна</t>
  </si>
  <si>
    <t>Марьина</t>
  </si>
  <si>
    <t>+---++++++++++-+++-+</t>
  </si>
  <si>
    <t>2(2)2(2)2(3)2(3)2(2)2(3)1(3)3(3)1(1)0(2)1(2)</t>
  </si>
  <si>
    <t>Савченко</t>
  </si>
  <si>
    <t>+-+-++-+++++-+++++++</t>
  </si>
  <si>
    <t>2(2)2(2)2(3)3(3)2(2)1(3)3(3)2(3)0(1)0(2)0(2)</t>
  </si>
  <si>
    <t>Скрипников</t>
  </si>
  <si>
    <t>2(2)2(2)1(3)3(3)1(2)3(3)3(3)2(3)1(1)1(2)1(2)</t>
  </si>
  <si>
    <t>Теплоухова</t>
  </si>
  <si>
    <t>++22221-</t>
  </si>
  <si>
    <t>2(2)2(2)2(3)2(3)2(2)3(3)3(3)3(3)1(1)2(2)2(2)</t>
  </si>
  <si>
    <t>Черницов</t>
  </si>
  <si>
    <t>2(2)1(2)2(3)2(3)2(2)2(3)1(3)2(3)1(1)1(2)1(2)</t>
  </si>
  <si>
    <t>11 В</t>
  </si>
  <si>
    <t>Андреева</t>
  </si>
  <si>
    <t>++21111+</t>
  </si>
  <si>
    <t>2(2)2(2)1(3)0(3)2(2)1(3)0(3)1(3)1(1)0(2)0(2)</t>
  </si>
  <si>
    <t>Джафаров</t>
  </si>
  <si>
    <t>Хикматович</t>
  </si>
  <si>
    <t>1(2)0(2)0(3)1(3)2(2)2(3)2(3)0(3)1(1)0(2)1(2)</t>
  </si>
  <si>
    <t>Зеленов</t>
  </si>
  <si>
    <t>2(2)1(2)3(3)3(3)2(2)3(3)1(3)0(3)1(1)0(2)1(2)</t>
  </si>
  <si>
    <t>Князев</t>
  </si>
  <si>
    <t>-+++---+-++-+++++++-</t>
  </si>
  <si>
    <t>--22012-</t>
  </si>
  <si>
    <t>0(2)2(2)1(3)0(3)0(2)0(3)2(3)0(3)0(1)0(2)0(2)</t>
  </si>
  <si>
    <t>Мироненко</t>
  </si>
  <si>
    <t>+++++--++++--+-+-+++</t>
  </si>
  <si>
    <t>2(2)2(2)0(3)2(3)1(2)1(3)3(3)0(3)0(1)0(2)0(2)</t>
  </si>
  <si>
    <t>Мосиенко</t>
  </si>
  <si>
    <t>Федорович</t>
  </si>
  <si>
    <t>+---+-+++++++----++-</t>
  </si>
  <si>
    <t>2(2)2(2)2(3)0(3)2(2)2(3)2(3)3(3)0(1)0(2)0(2)</t>
  </si>
  <si>
    <t>Подольский</t>
  </si>
  <si>
    <t>++--++-++++++++++++-</t>
  </si>
  <si>
    <t>2(2)2(2)2(3)1(3)2(2)1(3)3(3)3(3)0(1)0(2)0(2)</t>
  </si>
  <si>
    <t>Смелова</t>
  </si>
  <si>
    <t>++++++-++-+--++-++++</t>
  </si>
  <si>
    <t>2(2)2(2)2(3)3(3)1(2)1(3)0(3)0(3)1(1)1(2)0(2)</t>
  </si>
  <si>
    <t>Чувашина</t>
  </si>
  <si>
    <t>++++----+--+--++-+-+</t>
  </si>
  <si>
    <t>2(2)1(2)1(3)0(3)0(2)1(3)1(3)1(3)0(1)0(2)0(2)</t>
  </si>
  <si>
    <t>Олеся</t>
  </si>
  <si>
    <t>++10021+</t>
  </si>
  <si>
    <t>2(2)2(2)2(3)1(3)2(2)2(3)3(3)2(3)1(1)1(2)2(2)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</si>
</sst>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1" fontId="19" fillId="17" borderId="0" xfId="0" applyNumberFormat="1" applyFont="1" applyFill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7" borderId="13" xfId="0" applyNumberFormat="1" applyFill="1" applyBorder="1" applyAlignment="1">
      <alignment horizontal="center" vertical="center"/>
    </xf>
    <xf numFmtId="0" fontId="0" fillId="7" borderId="10" xfId="0" applyNumberFormat="1" applyFill="1" applyBorder="1" applyAlignment="1">
      <alignment horizontal="center"/>
    </xf>
    <xf numFmtId="0" fontId="0" fillId="7" borderId="10" xfId="0" applyNumberFormat="1" applyFill="1" applyBorder="1" applyAlignment="1">
      <alignment horizontal="left"/>
    </xf>
    <xf numFmtId="0" fontId="0" fillId="7" borderId="17" xfId="0" applyNumberFormat="1" applyFill="1" applyBorder="1" applyAlignment="1">
      <alignment horizontal="center"/>
    </xf>
    <xf numFmtId="0" fontId="20" fillId="7" borderId="16" xfId="0" applyFont="1" applyFill="1" applyBorder="1" applyAlignment="1">
      <alignment horizontal="center"/>
    </xf>
    <xf numFmtId="0" fontId="0" fillId="22" borderId="13" xfId="0" applyNumberFormat="1" applyFill="1" applyBorder="1" applyAlignment="1">
      <alignment horizontal="center" vertical="center"/>
    </xf>
    <xf numFmtId="0" fontId="0" fillId="22" borderId="10" xfId="0" applyNumberFormat="1" applyFill="1" applyBorder="1" applyAlignment="1">
      <alignment horizontal="center"/>
    </xf>
    <xf numFmtId="0" fontId="0" fillId="22" borderId="10" xfId="0" applyNumberFormat="1" applyFill="1" applyBorder="1" applyAlignment="1">
      <alignment horizontal="left"/>
    </xf>
    <xf numFmtId="0" fontId="0" fillId="22" borderId="17" xfId="0" applyNumberFormat="1" applyFill="1" applyBorder="1" applyAlignment="1">
      <alignment horizontal="center"/>
    </xf>
    <xf numFmtId="0" fontId="20" fillId="22" borderId="16" xfId="0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39"/>
  <sheetViews>
    <sheetView tabSelected="1" zoomScalePageLayoutView="0" workbookViewId="0" topLeftCell="B1">
      <selection activeCell="M21" sqref="M2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6.125" style="0" bestFit="1" customWidth="1"/>
    <col min="7" max="7" width="11.875" style="0" bestFit="1" customWidth="1"/>
    <col min="8" max="8" width="16.00390625" style="0" bestFit="1" customWidth="1"/>
    <col min="9" max="9" width="24.25390625" style="0" bestFit="1" customWidth="1"/>
    <col min="10" max="10" width="14.625" style="0" bestFit="1" customWidth="1"/>
    <col min="11" max="11" width="36.375" style="0" bestFit="1" customWidth="1"/>
    <col min="12" max="12" width="12.00390625" style="0" customWidth="1"/>
    <col min="13" max="13" width="11.00390625" style="0" customWidth="1"/>
  </cols>
  <sheetData>
    <row r="1" spans="2:13" ht="16.5">
      <c r="B1" s="15" t="str">
        <f>S1_Title</f>
        <v>Протокол проверки результатов Единого государственного экзамена</v>
      </c>
      <c r="C1" s="15"/>
      <c r="D1" s="15"/>
      <c r="E1" s="15"/>
      <c r="F1" s="15"/>
      <c r="G1" s="15"/>
      <c r="H1" s="15"/>
      <c r="I1" s="15"/>
      <c r="J1" s="15"/>
      <c r="K1" s="15"/>
      <c r="L1" s="8"/>
      <c r="M1" s="1"/>
    </row>
    <row r="2" spans="2:13" ht="16.5">
      <c r="B2" s="15" t="s">
        <v>10</v>
      </c>
      <c r="C2" s="15"/>
      <c r="D2" s="15"/>
      <c r="E2" s="15"/>
      <c r="F2" s="15"/>
      <c r="G2" s="15"/>
      <c r="H2" s="15"/>
      <c r="I2" s="15"/>
      <c r="J2" s="15"/>
      <c r="K2" s="15"/>
      <c r="L2" s="8"/>
      <c r="M2" s="1"/>
    </row>
    <row r="3" spans="2:12" ht="16.5">
      <c r="B3" s="16" t="str">
        <f>S1_InstType</f>
        <v>Код АТЕ: </v>
      </c>
      <c r="C3" s="16"/>
      <c r="D3" s="16"/>
      <c r="E3" s="16"/>
      <c r="F3" s="16"/>
      <c r="G3" s="16"/>
      <c r="H3" s="16"/>
      <c r="I3" s="17"/>
      <c r="J3" s="17"/>
      <c r="K3" s="17"/>
      <c r="L3" s="9"/>
    </row>
    <row r="4" spans="2:12" ht="16.5">
      <c r="B4" s="15" t="str">
        <f>S1_SubjectCode</f>
        <v>12-Обществознание</v>
      </c>
      <c r="C4" s="15"/>
      <c r="D4" s="15"/>
      <c r="E4" s="15"/>
      <c r="F4" s="15"/>
      <c r="G4" s="15"/>
      <c r="H4" s="15"/>
      <c r="I4" s="15"/>
      <c r="J4" s="15"/>
      <c r="K4" s="15"/>
      <c r="L4" s="8"/>
    </row>
    <row r="5" spans="2:13" ht="17.25" customHeight="1" thickBot="1">
      <c r="B5" s="14" t="s">
        <v>15</v>
      </c>
      <c r="C5" s="14"/>
      <c r="D5" s="14"/>
      <c r="E5" s="14"/>
      <c r="F5" s="14"/>
      <c r="G5" s="14"/>
      <c r="H5" s="14"/>
      <c r="I5" s="14"/>
      <c r="J5" s="14"/>
      <c r="K5" s="14"/>
      <c r="L5" s="10"/>
      <c r="M5" s="18" t="str">
        <f>S1_MinBall</f>
        <v>39</v>
      </c>
    </row>
    <row r="6" spans="2:13" ht="25.5">
      <c r="B6" s="6" t="s">
        <v>14</v>
      </c>
      <c r="C6" s="5" t="str">
        <f>S1_FName1</f>
        <v>ППЭ</v>
      </c>
      <c r="D6" s="5" t="str">
        <f>S1_FName2</f>
        <v>Код ОУ</v>
      </c>
      <c r="E6" s="5" t="str">
        <f>S1_FName3</f>
        <v>Класс</v>
      </c>
      <c r="F6" s="5" t="str">
        <f>S1_FName4</f>
        <v>Фамилия</v>
      </c>
      <c r="G6" s="5" t="str">
        <f>S1_FName5</f>
        <v>Имя</v>
      </c>
      <c r="H6" s="5" t="str">
        <f>S1_FName6</f>
        <v>Отчество</v>
      </c>
      <c r="I6" s="5" t="str">
        <f>S1_FName10</f>
        <v>Задания типа А</v>
      </c>
      <c r="J6" s="5" t="str">
        <f>S1_FName11</f>
        <v>Задания типа В</v>
      </c>
      <c r="K6" s="5" t="str">
        <f>S1_FName12</f>
        <v>Задания типа C</v>
      </c>
      <c r="L6" s="11" t="str">
        <f>S1_FName18</f>
        <v>Первичный балл</v>
      </c>
      <c r="M6" s="19" t="str">
        <f>S1_FName15</f>
        <v>Балл</v>
      </c>
    </row>
    <row r="7" spans="1:13" ht="12.75" customHeight="1">
      <c r="A7" s="2"/>
      <c r="B7" s="22">
        <v>1</v>
      </c>
      <c r="C7" s="23">
        <v>65</v>
      </c>
      <c r="D7" s="23" t="s">
        <v>100</v>
      </c>
      <c r="E7" s="23" t="s">
        <v>101</v>
      </c>
      <c r="F7" s="24" t="s">
        <v>117</v>
      </c>
      <c r="G7" s="24" t="s">
        <v>52</v>
      </c>
      <c r="H7" s="24" t="s">
        <v>58</v>
      </c>
      <c r="I7" s="24" t="s">
        <v>45</v>
      </c>
      <c r="J7" s="24" t="s">
        <v>50</v>
      </c>
      <c r="K7" s="24" t="s">
        <v>51</v>
      </c>
      <c r="L7" s="25">
        <v>59</v>
      </c>
      <c r="M7" s="26">
        <v>100</v>
      </c>
    </row>
    <row r="8" spans="1:13" ht="12.75" customHeight="1">
      <c r="A8" s="2"/>
      <c r="B8" s="27">
        <v>2</v>
      </c>
      <c r="C8" s="28">
        <v>65</v>
      </c>
      <c r="D8" s="28" t="s">
        <v>100</v>
      </c>
      <c r="E8" s="28" t="s">
        <v>101</v>
      </c>
      <c r="F8" s="29" t="s">
        <v>114</v>
      </c>
      <c r="G8" s="29" t="s">
        <v>49</v>
      </c>
      <c r="H8" s="29" t="s">
        <v>43</v>
      </c>
      <c r="I8" s="29" t="s">
        <v>45</v>
      </c>
      <c r="J8" s="29" t="s">
        <v>73</v>
      </c>
      <c r="K8" s="29" t="s">
        <v>51</v>
      </c>
      <c r="L8" s="30">
        <v>58</v>
      </c>
      <c r="M8" s="31">
        <v>98</v>
      </c>
    </row>
    <row r="9" spans="1:13" ht="12.75" customHeight="1">
      <c r="A9" s="2"/>
      <c r="B9" s="27">
        <v>3</v>
      </c>
      <c r="C9" s="28">
        <v>65</v>
      </c>
      <c r="D9" s="28" t="s">
        <v>100</v>
      </c>
      <c r="E9" s="28" t="s">
        <v>101</v>
      </c>
      <c r="F9" s="29" t="s">
        <v>104</v>
      </c>
      <c r="G9" s="29" t="s">
        <v>1</v>
      </c>
      <c r="H9" s="29" t="s">
        <v>4</v>
      </c>
      <c r="I9" s="29" t="s">
        <v>45</v>
      </c>
      <c r="J9" s="29" t="s">
        <v>50</v>
      </c>
      <c r="K9" s="29" t="s">
        <v>105</v>
      </c>
      <c r="L9" s="30">
        <v>56</v>
      </c>
      <c r="M9" s="31">
        <v>93</v>
      </c>
    </row>
    <row r="10" spans="1:13" ht="12.75" customHeight="1">
      <c r="A10" s="2"/>
      <c r="B10" s="27">
        <v>4</v>
      </c>
      <c r="C10" s="28">
        <v>65</v>
      </c>
      <c r="D10" s="28" t="s">
        <v>100</v>
      </c>
      <c r="E10" s="28" t="s">
        <v>101</v>
      </c>
      <c r="F10" s="29" t="s">
        <v>118</v>
      </c>
      <c r="G10" s="29" t="s">
        <v>7</v>
      </c>
      <c r="H10" s="29" t="s">
        <v>98</v>
      </c>
      <c r="I10" s="29" t="s">
        <v>45</v>
      </c>
      <c r="J10" s="29" t="s">
        <v>73</v>
      </c>
      <c r="K10" s="29" t="s">
        <v>119</v>
      </c>
      <c r="L10" s="30">
        <v>56</v>
      </c>
      <c r="M10" s="31">
        <v>93</v>
      </c>
    </row>
    <row r="11" spans="1:13" ht="12.75" customHeight="1">
      <c r="A11" s="2"/>
      <c r="B11" s="7">
        <v>5</v>
      </c>
      <c r="C11" s="3">
        <v>65</v>
      </c>
      <c r="D11" s="3" t="s">
        <v>100</v>
      </c>
      <c r="E11" s="3" t="s">
        <v>120</v>
      </c>
      <c r="F11" s="4" t="s">
        <v>148</v>
      </c>
      <c r="G11" s="4" t="s">
        <v>76</v>
      </c>
      <c r="H11" s="4" t="s">
        <v>62</v>
      </c>
      <c r="I11" s="4" t="s">
        <v>65</v>
      </c>
      <c r="J11" s="4" t="s">
        <v>149</v>
      </c>
      <c r="K11" s="4" t="s">
        <v>150</v>
      </c>
      <c r="L11" s="21">
        <v>54</v>
      </c>
      <c r="M11" s="20">
        <v>88</v>
      </c>
    </row>
    <row r="12" spans="1:13" ht="12.75" customHeight="1">
      <c r="A12" s="2"/>
      <c r="B12" s="7">
        <v>6</v>
      </c>
      <c r="C12" s="3">
        <v>65</v>
      </c>
      <c r="D12" s="3" t="s">
        <v>100</v>
      </c>
      <c r="E12" s="3" t="s">
        <v>101</v>
      </c>
      <c r="F12" s="4" t="s">
        <v>102</v>
      </c>
      <c r="G12" s="4" t="s">
        <v>52</v>
      </c>
      <c r="H12" s="4" t="s">
        <v>81</v>
      </c>
      <c r="I12" s="4" t="s">
        <v>45</v>
      </c>
      <c r="J12" s="4" t="s">
        <v>79</v>
      </c>
      <c r="K12" s="4" t="s">
        <v>103</v>
      </c>
      <c r="L12" s="21">
        <v>53</v>
      </c>
      <c r="M12" s="20">
        <v>85</v>
      </c>
    </row>
    <row r="13" spans="1:13" ht="12.75" customHeight="1">
      <c r="A13" s="2"/>
      <c r="B13" s="7">
        <v>7</v>
      </c>
      <c r="C13" s="3">
        <v>65</v>
      </c>
      <c r="D13" s="3" t="s">
        <v>100</v>
      </c>
      <c r="E13" s="3" t="s">
        <v>120</v>
      </c>
      <c r="F13" s="4" t="s">
        <v>127</v>
      </c>
      <c r="G13" s="4" t="s">
        <v>99</v>
      </c>
      <c r="H13" s="4" t="s">
        <v>41</v>
      </c>
      <c r="I13" s="4" t="s">
        <v>128</v>
      </c>
      <c r="J13" s="4" t="s">
        <v>64</v>
      </c>
      <c r="K13" s="4" t="s">
        <v>51</v>
      </c>
      <c r="L13" s="21">
        <v>53</v>
      </c>
      <c r="M13" s="20">
        <v>85</v>
      </c>
    </row>
    <row r="14" spans="1:13" ht="12.75" customHeight="1">
      <c r="A14" s="2"/>
      <c r="B14" s="7">
        <v>8</v>
      </c>
      <c r="C14" s="3">
        <v>65</v>
      </c>
      <c r="D14" s="3" t="s">
        <v>100</v>
      </c>
      <c r="E14" s="3" t="s">
        <v>120</v>
      </c>
      <c r="F14" s="4" t="s">
        <v>138</v>
      </c>
      <c r="G14" s="4" t="s">
        <v>52</v>
      </c>
      <c r="H14" s="4" t="s">
        <v>139</v>
      </c>
      <c r="I14" s="4" t="s">
        <v>90</v>
      </c>
      <c r="J14" s="4" t="s">
        <v>48</v>
      </c>
      <c r="K14" s="4" t="s">
        <v>103</v>
      </c>
      <c r="L14" s="21">
        <v>52</v>
      </c>
      <c r="M14" s="20">
        <v>83</v>
      </c>
    </row>
    <row r="15" spans="1:13" ht="12.75" customHeight="1">
      <c r="A15" s="2"/>
      <c r="B15" s="7">
        <v>9</v>
      </c>
      <c r="C15" s="3">
        <v>65</v>
      </c>
      <c r="D15" s="3" t="s">
        <v>100</v>
      </c>
      <c r="E15" s="3" t="s">
        <v>120</v>
      </c>
      <c r="F15" s="4" t="s">
        <v>146</v>
      </c>
      <c r="G15" s="4" t="s">
        <v>87</v>
      </c>
      <c r="H15" s="4" t="s">
        <v>44</v>
      </c>
      <c r="I15" s="4" t="s">
        <v>83</v>
      </c>
      <c r="J15" s="4" t="s">
        <v>50</v>
      </c>
      <c r="K15" s="4" t="s">
        <v>147</v>
      </c>
      <c r="L15" s="21">
        <v>52</v>
      </c>
      <c r="M15" s="20">
        <v>83</v>
      </c>
    </row>
    <row r="16" spans="1:13" ht="12.75" customHeight="1">
      <c r="A16" s="2"/>
      <c r="B16" s="7">
        <v>10</v>
      </c>
      <c r="C16" s="3">
        <v>65</v>
      </c>
      <c r="D16" s="3" t="s">
        <v>100</v>
      </c>
      <c r="E16" s="3" t="s">
        <v>101</v>
      </c>
      <c r="F16" s="4" t="s">
        <v>109</v>
      </c>
      <c r="G16" s="4" t="s">
        <v>182</v>
      </c>
      <c r="H16" s="4" t="s">
        <v>43</v>
      </c>
      <c r="I16" s="4" t="s">
        <v>110</v>
      </c>
      <c r="J16" s="4" t="s">
        <v>47</v>
      </c>
      <c r="K16" s="4" t="s">
        <v>111</v>
      </c>
      <c r="L16" s="21">
        <v>51</v>
      </c>
      <c r="M16" s="20">
        <v>80</v>
      </c>
    </row>
    <row r="17" spans="1:13" ht="12.75" customHeight="1">
      <c r="A17" s="2"/>
      <c r="B17" s="7">
        <v>11</v>
      </c>
      <c r="C17" s="3">
        <v>65</v>
      </c>
      <c r="D17" s="3" t="s">
        <v>100</v>
      </c>
      <c r="E17" s="3" t="s">
        <v>120</v>
      </c>
      <c r="F17" s="4" t="s">
        <v>123</v>
      </c>
      <c r="G17" s="4" t="s">
        <v>80</v>
      </c>
      <c r="H17" s="4" t="s">
        <v>55</v>
      </c>
      <c r="I17" s="4" t="s">
        <v>86</v>
      </c>
      <c r="J17" s="4" t="s">
        <v>48</v>
      </c>
      <c r="K17" s="4" t="s">
        <v>184</v>
      </c>
      <c r="L17" s="21">
        <v>51</v>
      </c>
      <c r="M17" s="20">
        <v>80</v>
      </c>
    </row>
    <row r="18" spans="1:13" ht="12.75" customHeight="1">
      <c r="A18" s="2"/>
      <c r="B18" s="7">
        <v>12</v>
      </c>
      <c r="C18" s="3">
        <v>65</v>
      </c>
      <c r="D18" s="3" t="s">
        <v>100</v>
      </c>
      <c r="E18" s="3" t="s">
        <v>120</v>
      </c>
      <c r="F18" s="4" t="s">
        <v>140</v>
      </c>
      <c r="G18" s="4" t="s">
        <v>49</v>
      </c>
      <c r="H18" s="4" t="s">
        <v>61</v>
      </c>
      <c r="I18" s="4" t="s">
        <v>45</v>
      </c>
      <c r="J18" s="4" t="s">
        <v>95</v>
      </c>
      <c r="K18" s="4" t="s">
        <v>69</v>
      </c>
      <c r="L18" s="21">
        <v>51</v>
      </c>
      <c r="M18" s="20">
        <v>80</v>
      </c>
    </row>
    <row r="19" spans="1:13" ht="12.75" customHeight="1">
      <c r="A19" s="2"/>
      <c r="B19" s="7">
        <v>13</v>
      </c>
      <c r="C19" s="3">
        <v>65</v>
      </c>
      <c r="D19" s="3" t="s">
        <v>100</v>
      </c>
      <c r="E19" s="3" t="s">
        <v>120</v>
      </c>
      <c r="F19" s="4" t="s">
        <v>129</v>
      </c>
      <c r="G19" s="4" t="s">
        <v>130</v>
      </c>
      <c r="H19" s="4" t="s">
        <v>12</v>
      </c>
      <c r="I19" s="4" t="s">
        <v>131</v>
      </c>
      <c r="J19" s="4" t="s">
        <v>50</v>
      </c>
      <c r="K19" s="4" t="s">
        <v>132</v>
      </c>
      <c r="L19" s="21">
        <v>49</v>
      </c>
      <c r="M19" s="20">
        <v>75</v>
      </c>
    </row>
    <row r="20" spans="1:13" ht="12.75" customHeight="1">
      <c r="A20" s="2"/>
      <c r="B20" s="7">
        <v>14</v>
      </c>
      <c r="C20" s="3">
        <v>65</v>
      </c>
      <c r="D20" s="3" t="s">
        <v>100</v>
      </c>
      <c r="E20" s="3" t="s">
        <v>120</v>
      </c>
      <c r="F20" s="4" t="s">
        <v>151</v>
      </c>
      <c r="G20" s="4" t="s">
        <v>94</v>
      </c>
      <c r="H20" s="4" t="s">
        <v>72</v>
      </c>
      <c r="I20" s="4" t="s">
        <v>45</v>
      </c>
      <c r="J20" s="4" t="s">
        <v>48</v>
      </c>
      <c r="K20" s="4" t="s">
        <v>152</v>
      </c>
      <c r="L20" s="21">
        <v>49</v>
      </c>
      <c r="M20" s="20">
        <v>75</v>
      </c>
    </row>
    <row r="21" spans="1:13" ht="12.75" customHeight="1">
      <c r="A21" s="2"/>
      <c r="B21" s="7">
        <v>15</v>
      </c>
      <c r="C21" s="3">
        <v>65</v>
      </c>
      <c r="D21" s="3" t="s">
        <v>100</v>
      </c>
      <c r="E21" s="3" t="s">
        <v>153</v>
      </c>
      <c r="F21" s="4" t="s">
        <v>160</v>
      </c>
      <c r="G21" s="4" t="s">
        <v>82</v>
      </c>
      <c r="H21" s="4" t="s">
        <v>0</v>
      </c>
      <c r="I21" s="4" t="s">
        <v>45</v>
      </c>
      <c r="J21" s="4" t="s">
        <v>75</v>
      </c>
      <c r="K21" s="4" t="s">
        <v>161</v>
      </c>
      <c r="L21" s="21">
        <v>49</v>
      </c>
      <c r="M21" s="20">
        <v>75</v>
      </c>
    </row>
    <row r="22" spans="1:13" ht="12.75" customHeight="1">
      <c r="A22" s="2"/>
      <c r="B22" s="7">
        <v>16</v>
      </c>
      <c r="C22" s="3">
        <v>65</v>
      </c>
      <c r="D22" s="3" t="s">
        <v>100</v>
      </c>
      <c r="E22" s="3" t="s">
        <v>120</v>
      </c>
      <c r="F22" s="4" t="s">
        <v>121</v>
      </c>
      <c r="G22" s="4" t="s">
        <v>6</v>
      </c>
      <c r="H22" s="4" t="s">
        <v>57</v>
      </c>
      <c r="I22" s="4" t="s">
        <v>5</v>
      </c>
      <c r="J22" s="4" t="s">
        <v>97</v>
      </c>
      <c r="K22" s="4" t="s">
        <v>122</v>
      </c>
      <c r="L22" s="21">
        <v>47</v>
      </c>
      <c r="M22" s="20">
        <v>71</v>
      </c>
    </row>
    <row r="23" spans="1:13" ht="12.75" customHeight="1">
      <c r="A23" s="2"/>
      <c r="B23" s="7">
        <v>17</v>
      </c>
      <c r="C23" s="3">
        <v>65</v>
      </c>
      <c r="D23" s="3" t="s">
        <v>100</v>
      </c>
      <c r="E23" s="3" t="s">
        <v>120</v>
      </c>
      <c r="F23" s="4" t="s">
        <v>133</v>
      </c>
      <c r="G23" s="4" t="s">
        <v>93</v>
      </c>
      <c r="H23" s="4" t="s">
        <v>71</v>
      </c>
      <c r="I23" s="4" t="s">
        <v>59</v>
      </c>
      <c r="J23" s="4" t="s">
        <v>56</v>
      </c>
      <c r="K23" s="4" t="s">
        <v>134</v>
      </c>
      <c r="L23" s="21">
        <v>46</v>
      </c>
      <c r="M23" s="20">
        <v>70</v>
      </c>
    </row>
    <row r="24" spans="1:13" ht="12.75" customHeight="1">
      <c r="A24" s="2"/>
      <c r="B24" s="7">
        <v>18</v>
      </c>
      <c r="C24" s="3">
        <v>65</v>
      </c>
      <c r="D24" s="3" t="s">
        <v>100</v>
      </c>
      <c r="E24" s="3" t="s">
        <v>120</v>
      </c>
      <c r="F24" s="4" t="s">
        <v>135</v>
      </c>
      <c r="G24" s="4" t="s">
        <v>68</v>
      </c>
      <c r="H24" s="4" t="s">
        <v>81</v>
      </c>
      <c r="I24" s="4" t="s">
        <v>136</v>
      </c>
      <c r="J24" s="4" t="s">
        <v>48</v>
      </c>
      <c r="K24" s="4" t="s">
        <v>137</v>
      </c>
      <c r="L24" s="21">
        <v>46</v>
      </c>
      <c r="M24" s="20">
        <v>70</v>
      </c>
    </row>
    <row r="25" spans="1:13" ht="12.75" customHeight="1">
      <c r="A25" s="2"/>
      <c r="B25" s="7">
        <v>19</v>
      </c>
      <c r="C25" s="3">
        <v>65</v>
      </c>
      <c r="D25" s="3" t="s">
        <v>100</v>
      </c>
      <c r="E25" s="3" t="s">
        <v>120</v>
      </c>
      <c r="F25" s="4" t="s">
        <v>13</v>
      </c>
      <c r="G25" s="4" t="s">
        <v>66</v>
      </c>
      <c r="H25" s="4" t="s">
        <v>81</v>
      </c>
      <c r="I25" s="4" t="s">
        <v>141</v>
      </c>
      <c r="J25" s="4" t="s">
        <v>50</v>
      </c>
      <c r="K25" s="4" t="s">
        <v>142</v>
      </c>
      <c r="L25" s="21">
        <v>46</v>
      </c>
      <c r="M25" s="20">
        <v>70</v>
      </c>
    </row>
    <row r="26" spans="1:13" ht="12.75" customHeight="1">
      <c r="A26" s="2"/>
      <c r="B26" s="7">
        <v>20</v>
      </c>
      <c r="C26" s="3">
        <v>65</v>
      </c>
      <c r="D26" s="3" t="s">
        <v>100</v>
      </c>
      <c r="E26" s="3" t="s">
        <v>101</v>
      </c>
      <c r="F26" s="4" t="s">
        <v>112</v>
      </c>
      <c r="G26" s="4" t="s">
        <v>70</v>
      </c>
      <c r="H26" s="4" t="s">
        <v>67</v>
      </c>
      <c r="I26" s="4" t="s">
        <v>45</v>
      </c>
      <c r="J26" s="4" t="s">
        <v>47</v>
      </c>
      <c r="K26" s="4" t="s">
        <v>113</v>
      </c>
      <c r="L26" s="21">
        <v>45</v>
      </c>
      <c r="M26" s="20">
        <v>69</v>
      </c>
    </row>
    <row r="27" spans="1:13" ht="12.75" customHeight="1">
      <c r="A27" s="2"/>
      <c r="B27" s="7">
        <v>21</v>
      </c>
      <c r="C27" s="3">
        <v>65</v>
      </c>
      <c r="D27" s="3" t="s">
        <v>100</v>
      </c>
      <c r="E27" s="3" t="s">
        <v>101</v>
      </c>
      <c r="F27" s="4" t="s">
        <v>115</v>
      </c>
      <c r="G27" s="4" t="s">
        <v>54</v>
      </c>
      <c r="H27" s="4" t="s">
        <v>84</v>
      </c>
      <c r="I27" s="4" t="s">
        <v>96</v>
      </c>
      <c r="J27" s="4" t="s">
        <v>50</v>
      </c>
      <c r="K27" s="4" t="s">
        <v>116</v>
      </c>
      <c r="L27" s="21">
        <v>45</v>
      </c>
      <c r="M27" s="20">
        <v>69</v>
      </c>
    </row>
    <row r="28" spans="1:13" ht="12.75" customHeight="1">
      <c r="A28" s="2"/>
      <c r="B28" s="7">
        <v>22</v>
      </c>
      <c r="C28" s="3">
        <v>65</v>
      </c>
      <c r="D28" s="3" t="s">
        <v>100</v>
      </c>
      <c r="E28" s="3" t="s">
        <v>120</v>
      </c>
      <c r="F28" s="4" t="s">
        <v>143</v>
      </c>
      <c r="G28" s="4" t="s">
        <v>60</v>
      </c>
      <c r="H28" s="4" t="s">
        <v>43</v>
      </c>
      <c r="I28" s="4" t="s">
        <v>144</v>
      </c>
      <c r="J28" s="4" t="s">
        <v>48</v>
      </c>
      <c r="K28" s="4" t="s">
        <v>145</v>
      </c>
      <c r="L28" s="21">
        <v>45</v>
      </c>
      <c r="M28" s="20">
        <v>69</v>
      </c>
    </row>
    <row r="29" spans="1:13" ht="12.75" customHeight="1">
      <c r="A29" s="2"/>
      <c r="B29" s="7">
        <v>23</v>
      </c>
      <c r="C29" s="3">
        <v>65</v>
      </c>
      <c r="D29" s="3" t="s">
        <v>100</v>
      </c>
      <c r="E29" s="3" t="s">
        <v>153</v>
      </c>
      <c r="F29" s="4" t="s">
        <v>173</v>
      </c>
      <c r="G29" s="4" t="s">
        <v>87</v>
      </c>
      <c r="H29" s="4" t="s">
        <v>2</v>
      </c>
      <c r="I29" s="4" t="s">
        <v>174</v>
      </c>
      <c r="J29" s="4" t="s">
        <v>91</v>
      </c>
      <c r="K29" s="4" t="s">
        <v>175</v>
      </c>
      <c r="L29" s="21">
        <v>43</v>
      </c>
      <c r="M29" s="20">
        <v>67</v>
      </c>
    </row>
    <row r="30" spans="1:13" ht="12.75" customHeight="1">
      <c r="A30" s="2"/>
      <c r="B30" s="7">
        <v>24</v>
      </c>
      <c r="C30" s="3">
        <v>65</v>
      </c>
      <c r="D30" s="3" t="s">
        <v>100</v>
      </c>
      <c r="E30" s="3" t="s">
        <v>153</v>
      </c>
      <c r="F30" s="4" t="s">
        <v>157</v>
      </c>
      <c r="G30" s="4" t="s">
        <v>77</v>
      </c>
      <c r="H30" s="4" t="s">
        <v>158</v>
      </c>
      <c r="I30" s="4" t="s">
        <v>65</v>
      </c>
      <c r="J30" s="4" t="s">
        <v>50</v>
      </c>
      <c r="K30" s="4" t="s">
        <v>159</v>
      </c>
      <c r="L30" s="21">
        <v>42</v>
      </c>
      <c r="M30" s="20">
        <v>66</v>
      </c>
    </row>
    <row r="31" spans="1:13" ht="12.75" customHeight="1">
      <c r="A31" s="2"/>
      <c r="B31" s="7">
        <v>25</v>
      </c>
      <c r="C31" s="3">
        <v>65</v>
      </c>
      <c r="D31" s="3" t="s">
        <v>100</v>
      </c>
      <c r="E31" s="3" t="s">
        <v>153</v>
      </c>
      <c r="F31" s="4" t="s">
        <v>176</v>
      </c>
      <c r="G31" s="4" t="s">
        <v>9</v>
      </c>
      <c r="H31" s="4" t="s">
        <v>8</v>
      </c>
      <c r="I31" s="4" t="s">
        <v>177</v>
      </c>
      <c r="J31" s="4" t="s">
        <v>50</v>
      </c>
      <c r="K31" s="4" t="s">
        <v>178</v>
      </c>
      <c r="L31" s="21">
        <v>41</v>
      </c>
      <c r="M31" s="20">
        <v>65</v>
      </c>
    </row>
    <row r="32" spans="1:13" ht="12.75" customHeight="1">
      <c r="A32" s="2"/>
      <c r="B32" s="7">
        <v>26</v>
      </c>
      <c r="C32" s="3">
        <v>65</v>
      </c>
      <c r="D32" s="3" t="s">
        <v>100</v>
      </c>
      <c r="E32" s="3" t="s">
        <v>101</v>
      </c>
      <c r="F32" s="4" t="s">
        <v>106</v>
      </c>
      <c r="G32" s="4" t="s">
        <v>6</v>
      </c>
      <c r="H32" s="4" t="s">
        <v>72</v>
      </c>
      <c r="I32" s="4" t="s">
        <v>107</v>
      </c>
      <c r="J32" s="4" t="s">
        <v>50</v>
      </c>
      <c r="K32" s="4" t="s">
        <v>108</v>
      </c>
      <c r="L32" s="21">
        <v>39</v>
      </c>
      <c r="M32" s="20">
        <v>63</v>
      </c>
    </row>
    <row r="33" spans="1:13" ht="12.75" customHeight="1">
      <c r="A33" s="2"/>
      <c r="B33" s="7">
        <v>27</v>
      </c>
      <c r="C33" s="3">
        <v>65</v>
      </c>
      <c r="D33" s="3" t="s">
        <v>100</v>
      </c>
      <c r="E33" s="3" t="s">
        <v>120</v>
      </c>
      <c r="F33" s="4" t="s">
        <v>124</v>
      </c>
      <c r="G33" s="4" t="s">
        <v>87</v>
      </c>
      <c r="H33" s="4" t="s">
        <v>71</v>
      </c>
      <c r="I33" s="4" t="s">
        <v>125</v>
      </c>
      <c r="J33" s="4" t="s">
        <v>3</v>
      </c>
      <c r="K33" s="4" t="s">
        <v>126</v>
      </c>
      <c r="L33" s="21">
        <v>37</v>
      </c>
      <c r="M33" s="20">
        <v>61</v>
      </c>
    </row>
    <row r="34" spans="1:13" ht="12.75" customHeight="1">
      <c r="A34" s="2"/>
      <c r="B34" s="7">
        <v>28</v>
      </c>
      <c r="C34" s="3">
        <v>65</v>
      </c>
      <c r="D34" s="3" t="s">
        <v>100</v>
      </c>
      <c r="E34" s="3" t="s">
        <v>153</v>
      </c>
      <c r="F34" s="4" t="s">
        <v>154</v>
      </c>
      <c r="G34" s="4" t="s">
        <v>42</v>
      </c>
      <c r="H34" s="4" t="s">
        <v>53</v>
      </c>
      <c r="I34" s="4" t="s">
        <v>136</v>
      </c>
      <c r="J34" s="4" t="s">
        <v>155</v>
      </c>
      <c r="K34" s="4" t="s">
        <v>156</v>
      </c>
      <c r="L34" s="21">
        <v>37</v>
      </c>
      <c r="M34" s="20">
        <v>61</v>
      </c>
    </row>
    <row r="35" spans="1:13" ht="12.75" customHeight="1">
      <c r="A35" s="2"/>
      <c r="B35" s="7">
        <v>29</v>
      </c>
      <c r="C35" s="3">
        <v>65</v>
      </c>
      <c r="D35" s="3" t="s">
        <v>100</v>
      </c>
      <c r="E35" s="3" t="s">
        <v>153</v>
      </c>
      <c r="F35" s="4" t="s">
        <v>169</v>
      </c>
      <c r="G35" s="4" t="s">
        <v>92</v>
      </c>
      <c r="H35" s="4" t="s">
        <v>170</v>
      </c>
      <c r="I35" s="4" t="s">
        <v>171</v>
      </c>
      <c r="J35" s="4" t="s">
        <v>47</v>
      </c>
      <c r="K35" s="4" t="s">
        <v>172</v>
      </c>
      <c r="L35" s="21">
        <v>37</v>
      </c>
      <c r="M35" s="20">
        <v>61</v>
      </c>
    </row>
    <row r="36" spans="1:13" ht="12.75" customHeight="1">
      <c r="A36" s="2"/>
      <c r="B36" s="7">
        <v>30</v>
      </c>
      <c r="C36" s="3">
        <v>65</v>
      </c>
      <c r="D36" s="3" t="s">
        <v>100</v>
      </c>
      <c r="E36" s="3" t="s">
        <v>153</v>
      </c>
      <c r="F36" s="4" t="s">
        <v>166</v>
      </c>
      <c r="G36" s="4" t="s">
        <v>88</v>
      </c>
      <c r="H36" s="4" t="s">
        <v>89</v>
      </c>
      <c r="I36" s="4" t="s">
        <v>167</v>
      </c>
      <c r="J36" s="4" t="s">
        <v>183</v>
      </c>
      <c r="K36" s="4" t="s">
        <v>168</v>
      </c>
      <c r="L36" s="21">
        <v>32</v>
      </c>
      <c r="M36" s="20">
        <v>56</v>
      </c>
    </row>
    <row r="37" spans="1:13" ht="12.75" customHeight="1">
      <c r="A37" s="2"/>
      <c r="B37" s="7">
        <v>31</v>
      </c>
      <c r="C37" s="3">
        <v>65</v>
      </c>
      <c r="D37" s="3" t="s">
        <v>100</v>
      </c>
      <c r="E37" s="3" t="s">
        <v>153</v>
      </c>
      <c r="F37" s="4" t="s">
        <v>179</v>
      </c>
      <c r="G37" s="4" t="s">
        <v>85</v>
      </c>
      <c r="H37" s="4" t="s">
        <v>46</v>
      </c>
      <c r="I37" s="4" t="s">
        <v>180</v>
      </c>
      <c r="J37" s="4" t="s">
        <v>63</v>
      </c>
      <c r="K37" s="4" t="s">
        <v>181</v>
      </c>
      <c r="L37" s="21">
        <v>29</v>
      </c>
      <c r="M37" s="20">
        <v>53</v>
      </c>
    </row>
    <row r="38" spans="1:13" ht="12.75" customHeight="1">
      <c r="A38" s="2"/>
      <c r="B38" s="7">
        <v>32</v>
      </c>
      <c r="C38" s="3">
        <v>65</v>
      </c>
      <c r="D38" s="3" t="s">
        <v>100</v>
      </c>
      <c r="E38" s="3" t="s">
        <v>153</v>
      </c>
      <c r="F38" s="4" t="s">
        <v>162</v>
      </c>
      <c r="G38" s="4" t="s">
        <v>74</v>
      </c>
      <c r="H38" s="4" t="s">
        <v>78</v>
      </c>
      <c r="I38" s="4" t="s">
        <v>163</v>
      </c>
      <c r="J38" s="4" t="s">
        <v>164</v>
      </c>
      <c r="K38" s="4" t="s">
        <v>165</v>
      </c>
      <c r="L38" s="21">
        <v>25</v>
      </c>
      <c r="M38" s="20">
        <v>49</v>
      </c>
    </row>
    <row r="39" spans="12:13" ht="12.75">
      <c r="L39" t="s">
        <v>11</v>
      </c>
      <c r="M39" s="32">
        <f>AVERAGE(M7:M38)</f>
        <v>73.84375</v>
      </c>
    </row>
  </sheetData>
  <sheetProtection/>
  <mergeCells count="6">
    <mergeCell ref="B1:K1"/>
    <mergeCell ref="B2:K2"/>
    <mergeCell ref="B5:K5"/>
    <mergeCell ref="B4:K4"/>
    <mergeCell ref="B3:H3"/>
    <mergeCell ref="I3:K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2" t="s">
        <v>16</v>
      </c>
      <c r="B5" t="e">
        <f>XLR_ERRNAME</f>
        <v>#NAME?</v>
      </c>
    </row>
    <row r="6" spans="1:26" ht="12.75">
      <c r="A6" t="s">
        <v>17</v>
      </c>
      <c r="B6">
        <v>0</v>
      </c>
      <c r="C6" s="13" t="s">
        <v>18</v>
      </c>
      <c r="D6" s="13" t="s">
        <v>19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26</v>
      </c>
      <c r="L6" s="13" t="s">
        <v>27</v>
      </c>
      <c r="M6" s="13" t="s">
        <v>28</v>
      </c>
      <c r="N6" s="13" t="s">
        <v>29</v>
      </c>
      <c r="O6" s="13" t="s">
        <v>30</v>
      </c>
      <c r="P6" s="13" t="s">
        <v>31</v>
      </c>
      <c r="Q6" s="13" t="s">
        <v>32</v>
      </c>
      <c r="R6" s="13" t="s">
        <v>33</v>
      </c>
      <c r="S6" s="13" t="s">
        <v>34</v>
      </c>
      <c r="T6" s="13" t="s">
        <v>35</v>
      </c>
      <c r="U6" s="13" t="s">
        <v>36</v>
      </c>
      <c r="V6" s="13" t="s">
        <v>37</v>
      </c>
      <c r="W6" s="13" t="s">
        <v>38</v>
      </c>
      <c r="X6" s="13" t="s">
        <v>39</v>
      </c>
      <c r="Y6" s="13" t="s">
        <v>40</v>
      </c>
      <c r="Z6" s="13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домашний компьютер</cp:lastModifiedBy>
  <cp:lastPrinted>2009-06-25T18:36:09Z</cp:lastPrinted>
  <dcterms:created xsi:type="dcterms:W3CDTF">2003-05-21T15:59:57Z</dcterms:created>
  <dcterms:modified xsi:type="dcterms:W3CDTF">2013-06-22T15:36:49Z</dcterms:modified>
  <cp:category/>
  <cp:version/>
  <cp:contentType/>
  <cp:contentStatus/>
</cp:coreProperties>
</file>