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1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/>
  <c r="F29"/>
  <c r="F27"/>
  <c r="F36" s="1"/>
  <c r="D26"/>
  <c r="D36" s="1"/>
  <c r="D24"/>
  <c r="G39" l="1"/>
</calcChain>
</file>

<file path=xl/comments1.xml><?xml version="1.0" encoding="utf-8"?>
<comments xmlns="http://schemas.openxmlformats.org/spreadsheetml/2006/main">
  <authors>
    <author>Бухгалтерия 1</author>
  </authors>
  <commentLis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Бухгалтерия 1:</t>
        </r>
        <r>
          <rPr>
            <sz val="8"/>
            <color indexed="81"/>
            <rFont val="Tahoma"/>
            <family val="2"/>
            <charset val="204"/>
          </rPr>
          <t xml:space="preserve">
ремонт МФУ-17000.00
заправка картриджей- 45000,00
поверка приборов учета - 6150</t>
        </r>
      </text>
    </comment>
    <comment ref="F32" authorId="0">
      <text>
        <r>
          <rPr>
            <b/>
            <sz val="8"/>
            <color indexed="81"/>
            <rFont val="Tahoma"/>
            <family val="2"/>
            <charset val="204"/>
          </rPr>
          <t>Бухгалтерия 1:</t>
        </r>
        <r>
          <rPr>
            <sz val="8"/>
            <color indexed="81"/>
            <rFont val="Tahoma"/>
            <family val="2"/>
            <charset val="204"/>
          </rPr>
          <t xml:space="preserve">
охрана - 153036,00
питание пришкольный лагерь за счет родительской платы-72245,50
обучение по программе "Оказание первой помощи"-19440,00
Изготовление паспорта здания школы -31244,12
программное обеспечение, за обслуживание сайта, Контур-81292,29
за сопровождающего на олимпиаду-59800,00
за оценку помещений - 7000
утилизация ламп-3600
коммисия банка-24941,70
ремонт помещений,
другое.</t>
        </r>
      </text>
    </comment>
  </commentList>
</comments>
</file>

<file path=xl/sharedStrings.xml><?xml version="1.0" encoding="utf-8"?>
<sst xmlns="http://schemas.openxmlformats.org/spreadsheetml/2006/main" count="59" uniqueCount="45">
  <si>
    <t>Акт сверки</t>
  </si>
  <si>
    <t>операций по лицевому счету для учета предпринимательских средств</t>
  </si>
  <si>
    <t>№ 763.02.196.5</t>
  </si>
  <si>
    <t>Коды</t>
  </si>
  <si>
    <t>Форма по КФД</t>
  </si>
  <si>
    <t xml:space="preserve">                                                           на 31 декабря 2016 г.</t>
  </si>
  <si>
    <t>Дата</t>
  </si>
  <si>
    <t>31.12.2016</t>
  </si>
  <si>
    <t>Наименование бюджета: Бюджет городского округа - город Волжский Волгоградской области</t>
  </si>
  <si>
    <t>Наименование органа, организующего исполнению бюджета: управление финансов администрации г. Волжского</t>
  </si>
  <si>
    <t>по РПБС</t>
  </si>
  <si>
    <t>04762</t>
  </si>
  <si>
    <t>Единица изменения: руб.</t>
  </si>
  <si>
    <t>по ОКЕИ</t>
  </si>
  <si>
    <t/>
  </si>
  <si>
    <t xml:space="preserve">Остаток на начало года  </t>
  </si>
  <si>
    <t xml:space="preserve">в т.ч. без права расходования  </t>
  </si>
  <si>
    <t xml:space="preserve">в т.ч. невыясненные  </t>
  </si>
  <si>
    <t xml:space="preserve">Остаток средств, разрешенных для расходования, на начало года  </t>
  </si>
  <si>
    <t>Остаток</t>
  </si>
  <si>
    <t>Поступления</t>
  </si>
  <si>
    <t>Выбытия</t>
  </si>
  <si>
    <t>Лицевой</t>
  </si>
  <si>
    <t>на начало года</t>
  </si>
  <si>
    <t>всего</t>
  </si>
  <si>
    <t>в том числе возврат</t>
  </si>
  <si>
    <t>счет</t>
  </si>
  <si>
    <t>принятия</t>
  </si>
  <si>
    <t>аренда</t>
  </si>
  <si>
    <t>платные услуги</t>
  </si>
  <si>
    <t>пени с арендатора</t>
  </si>
  <si>
    <t>пожертвования</t>
  </si>
  <si>
    <t>заработная плата</t>
  </si>
  <si>
    <t>оплата коммандировочных</t>
  </si>
  <si>
    <t>налоги от заработной платы</t>
  </si>
  <si>
    <t>223 ст коммунальные расходы</t>
  </si>
  <si>
    <t>225ст услуги по содержанию имущества</t>
  </si>
  <si>
    <t>226 ст прочие работы, услуги</t>
  </si>
  <si>
    <t>310ст основные средства</t>
  </si>
  <si>
    <t>340 ст материальные запасы</t>
  </si>
  <si>
    <t>290 ст налог на имущество, налог на землю</t>
  </si>
  <si>
    <t>Итого:</t>
  </si>
  <si>
    <t xml:space="preserve">Остаток на отчетную дату  </t>
  </si>
  <si>
    <t xml:space="preserve">Остаток средств, разрешенных для расходования, на отчетную дату  </t>
  </si>
  <si>
    <t>Получатель средств бюджета: муниципальное бюджетное общеобразовательное учреждение "Средняя школа с углубленным изучением отдельных предметов № 30 имени Медведева С.Р.                          г. Волжского Волгоградской области"</t>
  </si>
</sst>
</file>

<file path=xl/styles.xml><?xml version="1.0" encoding="utf-8"?>
<styleSheet xmlns="http://schemas.openxmlformats.org/spreadsheetml/2006/main">
  <numFmts count="2">
    <numFmt numFmtId="164" formatCode="000\.00\.000\.0"/>
    <numFmt numFmtId="165" formatCode="#,##0.00;[Red]\-#,##0.00;0.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sz val="14"/>
      <color theme="1"/>
      <name val="Calibri"/>
      <family val="2"/>
      <charset val="204"/>
      <scheme val="minor"/>
    </font>
    <font>
      <sz val="8"/>
      <name val="Arial"/>
      <charset val="204"/>
    </font>
    <font>
      <b/>
      <sz val="8"/>
      <name val="Arial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 applyProtection="1">
      <protection hidden="1"/>
    </xf>
    <xf numFmtId="0" fontId="1" fillId="0" borderId="0" xfId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4" fontId="1" fillId="0" borderId="0" xfId="1" applyNumberFormat="1" applyProtection="1">
      <protection hidden="1"/>
    </xf>
    <xf numFmtId="0" fontId="1" fillId="0" borderId="0" xfId="1" applyNumberFormat="1" applyProtection="1">
      <protection hidden="1"/>
    </xf>
    <xf numFmtId="0" fontId="1" fillId="2" borderId="0" xfId="1" applyFill="1"/>
    <xf numFmtId="0" fontId="4" fillId="0" borderId="0" xfId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5" fontId="4" fillId="0" borderId="9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 applyFill="1" applyAlignment="1" applyProtection="1">
      <alignment horizontal="right"/>
      <protection hidden="1"/>
    </xf>
    <xf numFmtId="165" fontId="4" fillId="0" borderId="10" xfId="1" applyNumberFormat="1" applyFont="1" applyFill="1" applyBorder="1" applyAlignment="1" applyProtection="1">
      <alignment horizontal="right"/>
      <protection hidden="1"/>
    </xf>
    <xf numFmtId="165" fontId="4" fillId="0" borderId="6" xfId="1" applyNumberFormat="1" applyFont="1" applyFill="1" applyBorder="1" applyAlignment="1" applyProtection="1">
      <alignment horizontal="right"/>
      <protection hidden="1"/>
    </xf>
    <xf numFmtId="165" fontId="4" fillId="0" borderId="11" xfId="1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top" wrapText="1"/>
      <protection hidden="1"/>
    </xf>
    <xf numFmtId="0" fontId="5" fillId="0" borderId="16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protection hidden="1"/>
    </xf>
    <xf numFmtId="0" fontId="7" fillId="0" borderId="17" xfId="1" applyNumberFormat="1" applyFont="1" applyFill="1" applyBorder="1" applyAlignment="1" applyProtection="1">
      <alignment horizontal="center" vertical="top" wrapText="1"/>
      <protection hidden="1"/>
    </xf>
    <xf numFmtId="0" fontId="8" fillId="0" borderId="17" xfId="1" applyNumberFormat="1" applyFont="1" applyFill="1" applyBorder="1" applyAlignment="1" applyProtection="1">
      <alignment horizontal="center" vertical="top" wrapText="1"/>
      <protection hidden="1"/>
    </xf>
    <xf numFmtId="0" fontId="8" fillId="0" borderId="18" xfId="1" applyNumberFormat="1" applyFont="1" applyFill="1" applyBorder="1" applyAlignment="1" applyProtection="1">
      <alignment horizontal="center" vertical="top" wrapText="1"/>
      <protection hidden="1"/>
    </xf>
    <xf numFmtId="0" fontId="5" fillId="0" borderId="17" xfId="1" applyNumberFormat="1" applyFont="1" applyFill="1" applyBorder="1" applyAlignment="1" applyProtection="1">
      <alignment horizontal="center" vertical="top" wrapText="1"/>
      <protection hidden="1"/>
    </xf>
    <xf numFmtId="0" fontId="5" fillId="0" borderId="18" xfId="1" applyNumberFormat="1" applyFont="1" applyFill="1" applyBorder="1" applyAlignment="1" applyProtection="1">
      <alignment horizontal="center" vertical="top" wrapText="1"/>
      <protection hidden="1"/>
    </xf>
    <xf numFmtId="0" fontId="5" fillId="0" borderId="19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/>
    <xf numFmtId="0" fontId="1" fillId="0" borderId="3" xfId="1" applyBorder="1" applyProtection="1">
      <protection hidden="1"/>
    </xf>
    <xf numFmtId="0" fontId="9" fillId="0" borderId="22" xfId="1" applyNumberFormat="1" applyFont="1" applyFill="1" applyBorder="1" applyAlignment="1" applyProtection="1">
      <alignment horizontal="center"/>
      <protection hidden="1"/>
    </xf>
    <xf numFmtId="165" fontId="9" fillId="0" borderId="23" xfId="1" applyNumberFormat="1" applyFont="1" applyFill="1" applyBorder="1" applyAlignment="1" applyProtection="1">
      <protection hidden="1"/>
    </xf>
    <xf numFmtId="165" fontId="9" fillId="0" borderId="24" xfId="1" applyNumberFormat="1" applyFont="1" applyFill="1" applyBorder="1" applyAlignment="1" applyProtection="1">
      <protection hidden="1"/>
    </xf>
    <xf numFmtId="165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10" fillId="0" borderId="26" xfId="1" applyNumberFormat="1" applyFont="1" applyFill="1" applyBorder="1" applyAlignment="1" applyProtection="1">
      <alignment horizontal="left" wrapText="1"/>
      <protection hidden="1"/>
    </xf>
    <xf numFmtId="165" fontId="9" fillId="0" borderId="1" xfId="1" applyNumberFormat="1" applyFont="1" applyFill="1" applyBorder="1" applyAlignment="1" applyProtection="1">
      <protection hidden="1"/>
    </xf>
    <xf numFmtId="165" fontId="9" fillId="0" borderId="27" xfId="1" applyNumberFormat="1" applyFont="1" applyFill="1" applyBorder="1" applyAlignment="1" applyProtection="1">
      <protection hidden="1"/>
    </xf>
    <xf numFmtId="165" fontId="4" fillId="0" borderId="6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10" fillId="0" borderId="28" xfId="1" applyNumberFormat="1" applyFont="1" applyFill="1" applyBorder="1" applyAlignment="1" applyProtection="1">
      <alignment horizontal="left" wrapText="1"/>
      <protection hidden="1"/>
    </xf>
    <xf numFmtId="165" fontId="9" fillId="0" borderId="16" xfId="1" applyNumberFormat="1" applyFont="1" applyFill="1" applyBorder="1" applyAlignment="1" applyProtection="1">
      <protection hidden="1"/>
    </xf>
    <xf numFmtId="165" fontId="9" fillId="0" borderId="29" xfId="1" applyNumberFormat="1" applyFont="1" applyFill="1" applyBorder="1" applyAlignment="1" applyProtection="1">
      <protection hidden="1"/>
    </xf>
    <xf numFmtId="165" fontId="4" fillId="0" borderId="10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left" wrapText="1"/>
      <protection hidden="1"/>
    </xf>
    <xf numFmtId="165" fontId="9" fillId="0" borderId="2" xfId="1" applyNumberFormat="1" applyFont="1" applyFill="1" applyBorder="1" applyAlignment="1" applyProtection="1">
      <protection hidden="1"/>
    </xf>
    <xf numFmtId="165" fontId="9" fillId="0" borderId="31" xfId="1" applyNumberFormat="1" applyFont="1" applyFill="1" applyBorder="1" applyAlignment="1" applyProtection="1">
      <protection hidden="1"/>
    </xf>
    <xf numFmtId="165" fontId="4" fillId="0" borderId="32" xfId="1" applyNumberFormat="1" applyFont="1" applyFill="1" applyBorder="1" applyAlignment="1" applyProtection="1">
      <protection hidden="1"/>
    </xf>
    <xf numFmtId="164" fontId="4" fillId="0" borderId="32" xfId="1" applyNumberFormat="1" applyFont="1" applyFill="1" applyBorder="1" applyAlignment="1" applyProtection="1">
      <protection hidden="1"/>
    </xf>
    <xf numFmtId="0" fontId="4" fillId="0" borderId="32" xfId="1" applyNumberFormat="1" applyFont="1" applyFill="1" applyBorder="1" applyAlignment="1" applyProtection="1">
      <protection hidden="1"/>
    </xf>
    <xf numFmtId="0" fontId="7" fillId="0" borderId="18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protection hidden="1"/>
    </xf>
    <xf numFmtId="165" fontId="5" fillId="0" borderId="14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1" fillId="0" borderId="14" xfId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9" fillId="0" borderId="0" xfId="1" applyFont="1" applyProtection="1">
      <protection hidden="1"/>
    </xf>
    <xf numFmtId="165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165" fontId="9" fillId="0" borderId="9" xfId="1" applyNumberFormat="1" applyFont="1" applyFill="1" applyBorder="1" applyAlignment="1" applyProtection="1">
      <alignment horizontal="right"/>
      <protection hidden="1"/>
    </xf>
    <xf numFmtId="165" fontId="9" fillId="0" borderId="33" xfId="1" applyNumberFormat="1" applyFont="1" applyFill="1" applyBorder="1" applyAlignment="1" applyProtection="1">
      <alignment horizontal="right"/>
      <protection hidden="1"/>
    </xf>
    <xf numFmtId="165" fontId="9" fillId="0" borderId="10" xfId="1" applyNumberFormat="1" applyFont="1" applyFill="1" applyBorder="1" applyAlignment="1" applyProtection="1">
      <alignment horizontal="right"/>
      <protection hidden="1"/>
    </xf>
    <xf numFmtId="165" fontId="9" fillId="0" borderId="32" xfId="1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0" fontId="1" fillId="0" borderId="0" xfId="1" applyFill="1"/>
    <xf numFmtId="0" fontId="0" fillId="0" borderId="0" xfId="0" applyFill="1" applyBorder="1"/>
    <xf numFmtId="165" fontId="11" fillId="0" borderId="1" xfId="1" applyNumberFormat="1" applyFont="1" applyFill="1" applyBorder="1" applyAlignment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1" fillId="0" borderId="0" xfId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>
      <selection activeCell="A4" sqref="A4:XFD4"/>
    </sheetView>
  </sheetViews>
  <sheetFormatPr defaultColWidth="9.140625" defaultRowHeight="12.75"/>
  <cols>
    <col min="1" max="1" width="1" style="2" customWidth="1"/>
    <col min="2" max="2" width="28.5703125" style="2" customWidth="1"/>
    <col min="3" max="3" width="12.7109375" style="2" customWidth="1"/>
    <col min="4" max="4" width="19.5703125" style="2" customWidth="1"/>
    <col min="5" max="5" width="12.7109375" style="2" customWidth="1"/>
    <col min="6" max="6" width="16.7109375" style="2" customWidth="1"/>
    <col min="7" max="7" width="12.42578125" style="2" customWidth="1"/>
    <col min="8" max="15" width="0" style="2" hidden="1" customWidth="1"/>
    <col min="16" max="16" width="0.5703125" style="2" customWidth="1"/>
    <col min="17" max="19" width="9.140625" style="2"/>
    <col min="20" max="20" width="23.5703125" style="2" customWidth="1"/>
    <col min="21" max="21" width="25.28515625" style="2" customWidth="1"/>
    <col min="22" max="22" width="23.7109375" style="2" customWidth="1"/>
    <col min="23" max="23" width="18.7109375" style="2" customWidth="1"/>
    <col min="24" max="24" width="30.5703125" style="2" customWidth="1"/>
    <col min="25" max="25" width="17" style="2" customWidth="1"/>
    <col min="26" max="26" width="18.5703125" style="2" customWidth="1"/>
    <col min="27" max="16384" width="9.140625" style="2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>
      <c r="A2" s="3" t="s">
        <v>0</v>
      </c>
      <c r="B2" s="4"/>
      <c r="C2" s="4"/>
      <c r="D2" s="4"/>
      <c r="E2" s="4"/>
      <c r="F2" s="4"/>
      <c r="G2" s="4"/>
      <c r="H2" s="5"/>
      <c r="I2" s="5"/>
      <c r="J2" s="5"/>
      <c r="K2" s="5"/>
      <c r="L2" s="1"/>
      <c r="M2" s="1"/>
      <c r="N2" s="1"/>
      <c r="O2" s="1"/>
      <c r="P2" s="1"/>
    </row>
    <row r="3" spans="1:26" ht="1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6"/>
      <c r="M3" s="7"/>
      <c r="N3" s="7"/>
      <c r="O3" s="1"/>
      <c r="P3" s="1"/>
      <c r="S3" s="95"/>
      <c r="T3" s="95"/>
      <c r="U3" s="95"/>
      <c r="V3" s="95"/>
      <c r="Z3" s="8"/>
    </row>
    <row r="4" spans="1:26" ht="18.75">
      <c r="A4" s="3" t="s">
        <v>2</v>
      </c>
      <c r="B4" s="4"/>
      <c r="C4" s="4"/>
      <c r="D4" s="4"/>
      <c r="E4" s="4"/>
      <c r="F4" s="4"/>
      <c r="G4" s="4"/>
      <c r="H4" s="5"/>
      <c r="I4" s="5"/>
      <c r="J4" s="5"/>
      <c r="K4" s="5"/>
      <c r="L4" s="1"/>
      <c r="M4" s="1"/>
      <c r="N4" s="1"/>
      <c r="O4" s="1"/>
      <c r="P4" s="1"/>
      <c r="R4" s="104"/>
      <c r="S4" s="105"/>
      <c r="T4" s="105"/>
      <c r="U4" s="105"/>
      <c r="V4" s="106"/>
      <c r="W4" s="104"/>
    </row>
    <row r="5" spans="1:26" ht="19.5" thickBot="1">
      <c r="A5" s="9"/>
      <c r="B5" s="9"/>
      <c r="C5" s="9"/>
      <c r="D5" s="9"/>
      <c r="E5" s="9"/>
      <c r="F5" s="9"/>
      <c r="G5" s="10" t="s">
        <v>3</v>
      </c>
      <c r="H5" s="9"/>
      <c r="I5" s="9"/>
      <c r="J5" s="9"/>
      <c r="K5" s="11"/>
      <c r="L5" s="9"/>
      <c r="M5" s="9"/>
      <c r="N5" s="9"/>
      <c r="O5" s="1"/>
      <c r="P5" s="1"/>
      <c r="R5" s="104"/>
      <c r="S5" s="97"/>
      <c r="T5" s="97"/>
      <c r="U5" s="107"/>
      <c r="V5" s="51"/>
      <c r="W5" s="104"/>
    </row>
    <row r="6" spans="1:26" ht="18.75">
      <c r="A6" s="9"/>
      <c r="B6" s="9"/>
      <c r="C6" s="9"/>
      <c r="D6" s="9"/>
      <c r="E6" s="9"/>
      <c r="F6" s="12" t="s">
        <v>4</v>
      </c>
      <c r="G6" s="13"/>
      <c r="H6" s="9"/>
      <c r="I6" s="9"/>
      <c r="J6" s="14"/>
      <c r="K6" s="11"/>
      <c r="L6" s="9"/>
      <c r="M6" s="9"/>
      <c r="N6" s="9"/>
      <c r="O6" s="1"/>
      <c r="P6" s="1"/>
      <c r="R6" s="104"/>
      <c r="S6" s="97"/>
      <c r="T6" s="97"/>
      <c r="U6" s="107"/>
      <c r="V6" s="51"/>
      <c r="W6" s="104"/>
    </row>
    <row r="7" spans="1:26" ht="18.75">
      <c r="A7" s="15" t="s">
        <v>5</v>
      </c>
      <c r="B7" s="16"/>
      <c r="C7" s="4"/>
      <c r="D7" s="15"/>
      <c r="E7" s="4"/>
      <c r="F7" s="12" t="s">
        <v>6</v>
      </c>
      <c r="G7" s="17" t="s">
        <v>7</v>
      </c>
      <c r="H7" s="18"/>
      <c r="I7" s="9"/>
      <c r="J7" s="14"/>
      <c r="K7" s="11"/>
      <c r="L7" s="9"/>
      <c r="M7" s="9"/>
      <c r="N7" s="9"/>
      <c r="O7" s="1"/>
      <c r="P7" s="1"/>
      <c r="R7" s="104"/>
      <c r="S7" s="97"/>
      <c r="T7" s="97"/>
      <c r="U7" s="107"/>
      <c r="V7" s="51"/>
      <c r="W7" s="104"/>
    </row>
    <row r="8" spans="1:26" ht="18.75">
      <c r="A8" s="103" t="s">
        <v>8</v>
      </c>
      <c r="B8" s="103"/>
      <c r="C8" s="103"/>
      <c r="D8" s="103"/>
      <c r="E8" s="103"/>
      <c r="F8" s="14"/>
      <c r="G8" s="19"/>
      <c r="H8" s="20"/>
      <c r="I8" s="20"/>
      <c r="J8" s="14"/>
      <c r="K8" s="11"/>
      <c r="L8" s="9"/>
      <c r="M8" s="9"/>
      <c r="N8" s="9"/>
      <c r="O8" s="1"/>
      <c r="P8" s="1"/>
      <c r="R8" s="104"/>
      <c r="S8" s="97"/>
      <c r="T8" s="97"/>
      <c r="U8" s="107"/>
      <c r="V8" s="51"/>
      <c r="W8" s="104"/>
    </row>
    <row r="9" spans="1:26" ht="41.25" customHeight="1">
      <c r="A9" s="103" t="s">
        <v>9</v>
      </c>
      <c r="B9" s="103"/>
      <c r="C9" s="103"/>
      <c r="D9" s="103"/>
      <c r="E9" s="103"/>
      <c r="F9" s="12"/>
      <c r="G9" s="13"/>
      <c r="H9" s="21"/>
      <c r="I9" s="21"/>
      <c r="J9" s="14"/>
      <c r="K9" s="11"/>
      <c r="L9" s="9"/>
      <c r="M9" s="9"/>
      <c r="N9" s="9"/>
      <c r="O9" s="1"/>
      <c r="P9" s="1"/>
      <c r="R9" s="104"/>
      <c r="S9" s="97"/>
      <c r="T9" s="97"/>
      <c r="U9" s="107"/>
      <c r="V9" s="51"/>
      <c r="W9" s="104"/>
    </row>
    <row r="10" spans="1:26" ht="49.5" customHeight="1">
      <c r="A10" s="103" t="s">
        <v>44</v>
      </c>
      <c r="B10" s="103"/>
      <c r="C10" s="103"/>
      <c r="D10" s="103"/>
      <c r="E10" s="103"/>
      <c r="F10" s="12" t="s">
        <v>10</v>
      </c>
      <c r="G10" s="22" t="s">
        <v>11</v>
      </c>
      <c r="H10" s="20"/>
      <c r="I10" s="20"/>
      <c r="J10" s="14"/>
      <c r="K10" s="11"/>
      <c r="L10" s="9"/>
      <c r="M10" s="9"/>
      <c r="N10" s="9"/>
      <c r="O10" s="1"/>
      <c r="P10" s="1"/>
      <c r="R10" s="104"/>
      <c r="S10" s="97"/>
      <c r="T10" s="97"/>
      <c r="U10" s="107"/>
      <c r="V10" s="51"/>
      <c r="W10" s="104"/>
    </row>
    <row r="11" spans="1:26" ht="19.5" thickBot="1">
      <c r="A11" s="20" t="s">
        <v>12</v>
      </c>
      <c r="B11" s="20"/>
      <c r="C11" s="20"/>
      <c r="D11" s="20"/>
      <c r="E11" s="20"/>
      <c r="F11" s="12" t="s">
        <v>13</v>
      </c>
      <c r="G11" s="23">
        <v>383</v>
      </c>
      <c r="H11" s="20"/>
      <c r="I11" s="20"/>
      <c r="J11" s="14"/>
      <c r="K11" s="11"/>
      <c r="L11" s="9"/>
      <c r="M11" s="9"/>
      <c r="N11" s="9"/>
      <c r="O11" s="1"/>
      <c r="P11" s="1"/>
      <c r="R11" s="104"/>
      <c r="S11" s="97"/>
      <c r="T11" s="97"/>
      <c r="U11" s="107"/>
      <c r="V11" s="51"/>
      <c r="W11" s="104"/>
    </row>
    <row r="12" spans="1:26" ht="19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  <c r="R12" s="104"/>
      <c r="S12" s="97"/>
      <c r="T12" s="97"/>
      <c r="U12" s="107"/>
      <c r="V12" s="51"/>
      <c r="W12" s="104"/>
    </row>
    <row r="13" spans="1:26" ht="19.5" hidden="1" thickBot="1">
      <c r="A13" s="9"/>
      <c r="B13" s="9"/>
      <c r="C13" s="9"/>
      <c r="D13" s="9"/>
      <c r="E13" s="24" t="s">
        <v>14</v>
      </c>
      <c r="F13" s="9">
        <v>136500.07999999999</v>
      </c>
      <c r="G13" s="9" t="s">
        <v>14</v>
      </c>
      <c r="H13" s="9"/>
      <c r="I13" s="9"/>
      <c r="J13" s="9"/>
      <c r="K13" s="9"/>
      <c r="L13" s="9"/>
      <c r="M13" s="9"/>
      <c r="N13" s="9"/>
      <c r="O13" s="1"/>
      <c r="P13" s="1"/>
      <c r="R13" s="104"/>
      <c r="S13" s="108"/>
      <c r="T13" s="109"/>
      <c r="U13" s="107"/>
      <c r="V13" s="110"/>
      <c r="W13" s="104"/>
    </row>
    <row r="14" spans="1:26" ht="15">
      <c r="A14" s="9"/>
      <c r="B14" s="9"/>
      <c r="C14" s="9"/>
      <c r="D14" s="9"/>
      <c r="E14" s="9"/>
      <c r="F14" s="25" t="s">
        <v>15</v>
      </c>
      <c r="G14" s="26">
        <v>136500.07999999999</v>
      </c>
      <c r="H14" s="9"/>
      <c r="I14" s="9"/>
      <c r="J14" s="25"/>
      <c r="K14" s="27"/>
      <c r="L14" s="9"/>
      <c r="M14" s="9"/>
      <c r="N14" s="9"/>
      <c r="O14" s="1"/>
      <c r="P14" s="1"/>
      <c r="R14" s="104"/>
      <c r="S14" s="108"/>
      <c r="T14" s="109"/>
      <c r="U14" s="111"/>
      <c r="V14" s="112"/>
      <c r="W14" s="104"/>
    </row>
    <row r="15" spans="1:26" ht="15">
      <c r="A15" s="9"/>
      <c r="B15" s="9"/>
      <c r="C15" s="9"/>
      <c r="D15" s="9"/>
      <c r="E15" s="9"/>
      <c r="F15" s="25" t="s">
        <v>16</v>
      </c>
      <c r="G15" s="28">
        <v>0</v>
      </c>
      <c r="H15" s="9"/>
      <c r="I15" s="9"/>
      <c r="J15" s="25"/>
      <c r="K15" s="27"/>
      <c r="L15" s="9"/>
      <c r="M15" s="9"/>
      <c r="N15" s="9"/>
      <c r="O15" s="1"/>
      <c r="P15" s="1"/>
      <c r="R15" s="104"/>
      <c r="S15" s="108"/>
      <c r="T15" s="109"/>
      <c r="U15" s="111"/>
      <c r="V15" s="113"/>
      <c r="W15" s="104"/>
    </row>
    <row r="16" spans="1:26" ht="15">
      <c r="A16" s="9"/>
      <c r="B16" s="9"/>
      <c r="C16" s="9"/>
      <c r="D16" s="9"/>
      <c r="E16" s="9"/>
      <c r="F16" s="25" t="s">
        <v>17</v>
      </c>
      <c r="G16" s="29">
        <v>0</v>
      </c>
      <c r="H16" s="9"/>
      <c r="I16" s="9"/>
      <c r="J16" s="25"/>
      <c r="K16" s="27"/>
      <c r="L16" s="9"/>
      <c r="M16" s="9"/>
      <c r="N16" s="9"/>
      <c r="O16" s="1"/>
      <c r="P16" s="1"/>
      <c r="R16" s="104"/>
      <c r="S16" s="108"/>
      <c r="T16" s="109"/>
      <c r="U16" s="111"/>
      <c r="V16" s="113"/>
      <c r="W16" s="104"/>
    </row>
    <row r="17" spans="1:25" ht="15.75" thickBot="1">
      <c r="A17" s="9"/>
      <c r="B17" s="9"/>
      <c r="C17" s="9"/>
      <c r="D17" s="9"/>
      <c r="E17" s="9"/>
      <c r="F17" s="25" t="s">
        <v>18</v>
      </c>
      <c r="G17" s="30">
        <v>136500.07999999999</v>
      </c>
      <c r="H17" s="9"/>
      <c r="I17" s="9"/>
      <c r="J17" s="25"/>
      <c r="K17" s="27"/>
      <c r="L17" s="9"/>
      <c r="M17" s="9"/>
      <c r="N17" s="9"/>
      <c r="O17" s="1"/>
      <c r="P17" s="1"/>
      <c r="R17" s="104"/>
      <c r="S17" s="108"/>
      <c r="T17" s="109"/>
      <c r="U17" s="111"/>
      <c r="V17" s="113"/>
      <c r="W17" s="104"/>
    </row>
    <row r="18" spans="1:25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0"/>
      <c r="N18" s="20"/>
      <c r="O18" s="1"/>
      <c r="P18" s="1"/>
      <c r="R18" s="104"/>
      <c r="S18" s="114"/>
      <c r="T18" s="114"/>
      <c r="U18" s="114"/>
      <c r="V18" s="97"/>
      <c r="W18" s="31"/>
      <c r="X18" s="32"/>
      <c r="Y18" s="31"/>
    </row>
    <row r="19" spans="1:25" ht="15.75">
      <c r="A19" s="9"/>
      <c r="B19" s="33"/>
      <c r="C19" s="34" t="s">
        <v>19</v>
      </c>
      <c r="D19" s="99" t="s">
        <v>20</v>
      </c>
      <c r="E19" s="100"/>
      <c r="F19" s="99" t="s">
        <v>21</v>
      </c>
      <c r="G19" s="100"/>
      <c r="H19" s="101" t="s">
        <v>20</v>
      </c>
      <c r="I19" s="102"/>
      <c r="J19" s="101" t="s">
        <v>21</v>
      </c>
      <c r="K19" s="102"/>
      <c r="L19" s="35" t="s">
        <v>22</v>
      </c>
      <c r="M19" s="36" t="s">
        <v>6</v>
      </c>
      <c r="N19" s="20"/>
      <c r="O19" s="1"/>
      <c r="P19" s="1"/>
      <c r="S19" s="96"/>
      <c r="T19" s="96"/>
      <c r="U19" s="96"/>
      <c r="V19" s="97"/>
      <c r="W19" s="31"/>
      <c r="X19" s="32"/>
      <c r="Y19" s="31"/>
    </row>
    <row r="20" spans="1:25" ht="33.75">
      <c r="A20" s="37"/>
      <c r="B20" s="38"/>
      <c r="C20" s="39" t="s">
        <v>23</v>
      </c>
      <c r="D20" s="39" t="s">
        <v>24</v>
      </c>
      <c r="E20" s="40" t="s">
        <v>25</v>
      </c>
      <c r="F20" s="39" t="s">
        <v>24</v>
      </c>
      <c r="G20" s="39" t="s">
        <v>25</v>
      </c>
      <c r="H20" s="41" t="s">
        <v>24</v>
      </c>
      <c r="I20" s="42" t="s">
        <v>25</v>
      </c>
      <c r="J20" s="41" t="s">
        <v>24</v>
      </c>
      <c r="K20" s="41" t="s">
        <v>25</v>
      </c>
      <c r="L20" s="43" t="s">
        <v>26</v>
      </c>
      <c r="M20" s="41" t="s">
        <v>27</v>
      </c>
      <c r="N20" s="44"/>
      <c r="O20" s="44"/>
      <c r="P20" s="20"/>
      <c r="S20" s="96"/>
      <c r="T20" s="96"/>
      <c r="U20" s="96"/>
      <c r="V20" s="97"/>
      <c r="W20" s="31"/>
      <c r="X20" s="31"/>
      <c r="Y20" s="31"/>
    </row>
    <row r="21" spans="1:25" ht="19.5" thickBot="1">
      <c r="A21" s="9"/>
      <c r="B21" s="45">
        <v>1</v>
      </c>
      <c r="C21" s="45">
        <v>2</v>
      </c>
      <c r="D21" s="45">
        <v>3</v>
      </c>
      <c r="E21" s="46">
        <v>4</v>
      </c>
      <c r="F21" s="45">
        <v>5</v>
      </c>
      <c r="G21" s="45">
        <v>6</v>
      </c>
      <c r="H21" s="47"/>
      <c r="I21" s="48"/>
      <c r="J21" s="47"/>
      <c r="K21" s="47"/>
      <c r="L21" s="49"/>
      <c r="M21" s="47"/>
      <c r="N21" s="50"/>
      <c r="O21" s="50"/>
      <c r="P21" s="20"/>
      <c r="S21" s="96"/>
      <c r="T21" s="96"/>
      <c r="U21" s="96"/>
      <c r="V21" s="97"/>
      <c r="W21" s="31"/>
      <c r="X21" s="31"/>
      <c r="Y21" s="51"/>
    </row>
    <row r="22" spans="1:25" ht="15">
      <c r="A22" s="52"/>
      <c r="B22" s="53"/>
      <c r="C22" s="54">
        <v>136500.07999999999</v>
      </c>
      <c r="D22" s="54"/>
      <c r="E22" s="54"/>
      <c r="F22" s="54"/>
      <c r="G22" s="55"/>
      <c r="H22" s="56">
        <v>136500.07999999999</v>
      </c>
      <c r="I22" s="56">
        <v>0</v>
      </c>
      <c r="J22" s="56">
        <v>0</v>
      </c>
      <c r="K22" s="56">
        <v>0</v>
      </c>
      <c r="L22" s="57">
        <v>763021965</v>
      </c>
      <c r="M22" s="58"/>
      <c r="N22" s="58"/>
      <c r="O22" s="58"/>
      <c r="P22" s="59"/>
      <c r="S22" s="96"/>
      <c r="T22" s="96"/>
      <c r="U22" s="96"/>
      <c r="V22" s="96"/>
    </row>
    <row r="23" spans="1:25" ht="18">
      <c r="A23" s="52"/>
      <c r="B23" s="60" t="s">
        <v>28</v>
      </c>
      <c r="C23" s="61"/>
      <c r="D23" s="98">
        <v>95160</v>
      </c>
      <c r="E23" s="61"/>
      <c r="F23" s="61"/>
      <c r="G23" s="62"/>
      <c r="H23" s="63">
        <v>95160</v>
      </c>
      <c r="I23" s="63">
        <v>0</v>
      </c>
      <c r="J23" s="63">
        <v>0</v>
      </c>
      <c r="K23" s="63">
        <v>0</v>
      </c>
      <c r="L23" s="64">
        <v>763021965</v>
      </c>
      <c r="M23" s="65"/>
      <c r="N23" s="65"/>
      <c r="O23" s="65"/>
      <c r="P23" s="59"/>
      <c r="S23" s="96"/>
      <c r="T23" s="96"/>
      <c r="U23" s="96"/>
      <c r="V23" s="96"/>
    </row>
    <row r="24" spans="1:25" ht="18">
      <c r="A24" s="52"/>
      <c r="B24" s="60" t="s">
        <v>29</v>
      </c>
      <c r="C24" s="61"/>
      <c r="D24" s="98">
        <f>1437438.49+35072.83</f>
        <v>1472511.32</v>
      </c>
      <c r="E24" s="61"/>
      <c r="F24" s="61"/>
      <c r="G24" s="62"/>
      <c r="H24" s="63">
        <v>1437438.49</v>
      </c>
      <c r="I24" s="63">
        <v>0</v>
      </c>
      <c r="J24" s="63">
        <v>0</v>
      </c>
      <c r="K24" s="63">
        <v>0</v>
      </c>
      <c r="L24" s="64">
        <v>763021965</v>
      </c>
      <c r="M24" s="65"/>
      <c r="N24" s="65"/>
      <c r="O24" s="65"/>
      <c r="P24" s="59"/>
    </row>
    <row r="25" spans="1:25" ht="18">
      <c r="A25" s="52"/>
      <c r="B25" s="60" t="s">
        <v>30</v>
      </c>
      <c r="C25" s="61"/>
      <c r="D25" s="98">
        <v>781.09</v>
      </c>
      <c r="E25" s="61"/>
      <c r="F25" s="61"/>
      <c r="G25" s="62"/>
      <c r="H25" s="63">
        <v>781.09</v>
      </c>
      <c r="I25" s="63">
        <v>0</v>
      </c>
      <c r="J25" s="63">
        <v>0</v>
      </c>
      <c r="K25" s="63">
        <v>0</v>
      </c>
      <c r="L25" s="64">
        <v>763021965</v>
      </c>
      <c r="M25" s="65"/>
      <c r="N25" s="65"/>
      <c r="O25" s="65"/>
      <c r="P25" s="59"/>
    </row>
    <row r="26" spans="1:25" ht="18">
      <c r="A26" s="52"/>
      <c r="B26" s="60" t="s">
        <v>31</v>
      </c>
      <c r="C26" s="61"/>
      <c r="D26" s="98">
        <f>475441.02+2916.98</f>
        <v>478358</v>
      </c>
      <c r="E26" s="61"/>
      <c r="F26" s="61"/>
      <c r="G26" s="62"/>
      <c r="H26" s="63">
        <v>475441.02</v>
      </c>
      <c r="I26" s="63">
        <v>0</v>
      </c>
      <c r="J26" s="63">
        <v>0</v>
      </c>
      <c r="K26" s="63">
        <v>0</v>
      </c>
      <c r="L26" s="64">
        <v>763021965</v>
      </c>
      <c r="M26" s="65"/>
      <c r="N26" s="65"/>
      <c r="O26" s="65"/>
      <c r="P26" s="59"/>
    </row>
    <row r="27" spans="1:25" ht="15">
      <c r="A27" s="52"/>
      <c r="B27" s="60" t="s">
        <v>32</v>
      </c>
      <c r="C27" s="61"/>
      <c r="D27" s="61"/>
      <c r="E27" s="61"/>
      <c r="F27" s="61">
        <f>356565.07+52560.36</f>
        <v>409125.43</v>
      </c>
      <c r="G27" s="62"/>
      <c r="H27" s="63">
        <v>0</v>
      </c>
      <c r="I27" s="63">
        <v>0</v>
      </c>
      <c r="J27" s="63">
        <v>356565.07</v>
      </c>
      <c r="K27" s="63">
        <v>0</v>
      </c>
      <c r="L27" s="64">
        <v>763021965</v>
      </c>
      <c r="M27" s="65"/>
      <c r="N27" s="65"/>
      <c r="O27" s="65"/>
      <c r="P27" s="59"/>
    </row>
    <row r="28" spans="1:25" ht="15">
      <c r="A28" s="52"/>
      <c r="B28" s="60" t="s">
        <v>33</v>
      </c>
      <c r="C28" s="61"/>
      <c r="D28" s="61"/>
      <c r="E28" s="61"/>
      <c r="F28" s="61">
        <v>10896</v>
      </c>
      <c r="G28" s="62"/>
      <c r="H28" s="63">
        <v>0</v>
      </c>
      <c r="I28" s="63">
        <v>0</v>
      </c>
      <c r="J28" s="63">
        <v>10896</v>
      </c>
      <c r="K28" s="63">
        <v>0</v>
      </c>
      <c r="L28" s="64">
        <v>763021965</v>
      </c>
      <c r="M28" s="65"/>
      <c r="N28" s="65"/>
      <c r="O28" s="65"/>
      <c r="P28" s="59"/>
    </row>
    <row r="29" spans="1:25" ht="15">
      <c r="A29" s="52"/>
      <c r="B29" s="60" t="s">
        <v>34</v>
      </c>
      <c r="C29" s="61"/>
      <c r="D29" s="61"/>
      <c r="E29" s="61"/>
      <c r="F29" s="61">
        <f>107371.07+15678.26</f>
        <v>123049.33</v>
      </c>
      <c r="G29" s="62"/>
      <c r="H29" s="63">
        <v>0</v>
      </c>
      <c r="I29" s="63">
        <v>0</v>
      </c>
      <c r="J29" s="63">
        <v>107371.07</v>
      </c>
      <c r="K29" s="63">
        <v>0</v>
      </c>
      <c r="L29" s="64">
        <v>763021965</v>
      </c>
      <c r="M29" s="65"/>
      <c r="N29" s="65"/>
      <c r="O29" s="65"/>
      <c r="P29" s="59"/>
    </row>
    <row r="30" spans="1:25" ht="15">
      <c r="A30" s="52"/>
      <c r="B30" s="60" t="s">
        <v>35</v>
      </c>
      <c r="C30" s="61"/>
      <c r="D30" s="61"/>
      <c r="E30" s="61"/>
      <c r="F30" s="61">
        <v>50656.86</v>
      </c>
      <c r="G30" s="62"/>
      <c r="H30" s="63">
        <v>0</v>
      </c>
      <c r="I30" s="63">
        <v>0</v>
      </c>
      <c r="J30" s="63">
        <v>1406631.66</v>
      </c>
      <c r="K30" s="63">
        <v>11275</v>
      </c>
      <c r="L30" s="64">
        <v>763021965</v>
      </c>
      <c r="M30" s="65"/>
      <c r="N30" s="65"/>
      <c r="O30" s="65"/>
      <c r="P30" s="59"/>
    </row>
    <row r="31" spans="1:25" ht="25.5">
      <c r="A31" s="52"/>
      <c r="B31" s="60" t="s">
        <v>36</v>
      </c>
      <c r="C31" s="61"/>
      <c r="D31" s="61"/>
      <c r="E31" s="61"/>
      <c r="F31" s="61">
        <v>68150</v>
      </c>
      <c r="G31" s="62"/>
      <c r="H31" s="63">
        <v>0</v>
      </c>
      <c r="I31" s="63">
        <v>0</v>
      </c>
      <c r="J31" s="63">
        <v>6341</v>
      </c>
      <c r="K31" s="63">
        <v>0</v>
      </c>
      <c r="L31" s="64">
        <v>763021965</v>
      </c>
      <c r="M31" s="65"/>
      <c r="N31" s="65"/>
      <c r="O31" s="65"/>
      <c r="P31" s="59"/>
    </row>
    <row r="32" spans="1:25" ht="15">
      <c r="A32" s="52"/>
      <c r="B32" s="60" t="s">
        <v>37</v>
      </c>
      <c r="C32" s="61"/>
      <c r="D32" s="61"/>
      <c r="E32" s="61"/>
      <c r="F32" s="61">
        <v>452599.61</v>
      </c>
      <c r="G32" s="62"/>
      <c r="H32" s="63">
        <v>0</v>
      </c>
      <c r="I32" s="63">
        <v>0</v>
      </c>
      <c r="J32" s="63">
        <v>14500</v>
      </c>
      <c r="K32" s="63">
        <v>0</v>
      </c>
      <c r="L32" s="64">
        <v>763021965</v>
      </c>
      <c r="M32" s="65"/>
      <c r="N32" s="65"/>
      <c r="O32" s="65"/>
      <c r="P32" s="59"/>
    </row>
    <row r="33" spans="1:16" ht="15">
      <c r="A33" s="52"/>
      <c r="B33" s="66" t="s">
        <v>38</v>
      </c>
      <c r="C33" s="67"/>
      <c r="D33" s="67"/>
      <c r="E33" s="67"/>
      <c r="F33" s="67">
        <v>415899.01</v>
      </c>
      <c r="G33" s="68"/>
      <c r="H33" s="69"/>
      <c r="I33" s="69"/>
      <c r="J33" s="69"/>
      <c r="K33" s="69"/>
      <c r="L33" s="70"/>
      <c r="M33" s="71"/>
      <c r="N33" s="71"/>
      <c r="O33" s="71"/>
      <c r="P33" s="59"/>
    </row>
    <row r="34" spans="1:16" ht="15">
      <c r="A34" s="52"/>
      <c r="B34" s="66" t="s">
        <v>39</v>
      </c>
      <c r="C34" s="67"/>
      <c r="D34" s="67"/>
      <c r="E34" s="67"/>
      <c r="F34" s="67">
        <v>538818.80000000005</v>
      </c>
      <c r="G34" s="68"/>
      <c r="H34" s="69"/>
      <c r="I34" s="69"/>
      <c r="J34" s="69"/>
      <c r="K34" s="69"/>
      <c r="L34" s="70"/>
      <c r="M34" s="71"/>
      <c r="N34" s="71"/>
      <c r="O34" s="71"/>
      <c r="P34" s="59"/>
    </row>
    <row r="35" spans="1:16" ht="26.25" thickBot="1">
      <c r="A35" s="52"/>
      <c r="B35" s="72" t="s">
        <v>40</v>
      </c>
      <c r="C35" s="73"/>
      <c r="D35" s="73"/>
      <c r="E35" s="73"/>
      <c r="F35" s="73">
        <v>25747.38</v>
      </c>
      <c r="G35" s="74"/>
      <c r="H35" s="75">
        <v>0</v>
      </c>
      <c r="I35" s="75">
        <v>0</v>
      </c>
      <c r="J35" s="75">
        <v>3906.38</v>
      </c>
      <c r="K35" s="75">
        <v>0</v>
      </c>
      <c r="L35" s="76">
        <v>763021965</v>
      </c>
      <c r="M35" s="77"/>
      <c r="N35" s="77"/>
      <c r="O35" s="77"/>
      <c r="P35" s="59"/>
    </row>
    <row r="36" spans="1:16" ht="15.75">
      <c r="A36" s="1"/>
      <c r="B36" s="78" t="s">
        <v>41</v>
      </c>
      <c r="C36" s="79">
        <f>SUM(C22:C32)</f>
        <v>136500.07999999999</v>
      </c>
      <c r="D36" s="79">
        <f>SUM(D22:D35)</f>
        <v>2046810.4100000001</v>
      </c>
      <c r="E36" s="79"/>
      <c r="F36" s="79">
        <f>SUM(F22:F35)</f>
        <v>2094942.42</v>
      </c>
      <c r="G36" s="79"/>
      <c r="H36" s="80">
        <v>2145320.6800000002</v>
      </c>
      <c r="I36" s="81">
        <v>0</v>
      </c>
      <c r="J36" s="82">
        <v>2145320.6799999997</v>
      </c>
      <c r="K36" s="82">
        <v>11275</v>
      </c>
      <c r="L36" s="83"/>
      <c r="M36" s="84"/>
      <c r="N36" s="85"/>
      <c r="O36" s="85"/>
      <c r="P36" s="86"/>
    </row>
    <row r="37" spans="1:16" ht="15.75" thickBot="1">
      <c r="A37" s="1"/>
      <c r="B37" s="87"/>
      <c r="C37" s="87"/>
      <c r="D37" s="87"/>
      <c r="E37" s="87"/>
      <c r="F37" s="87"/>
      <c r="G37" s="87"/>
      <c r="H37" s="1"/>
      <c r="I37" s="1"/>
      <c r="J37" s="1"/>
      <c r="K37" s="1"/>
      <c r="L37" s="1"/>
      <c r="M37" s="86"/>
      <c r="N37" s="86"/>
      <c r="O37" s="1"/>
      <c r="P37" s="1"/>
    </row>
    <row r="38" spans="1:16" ht="15.75" hidden="1" thickBot="1">
      <c r="A38" s="1"/>
      <c r="B38" s="87"/>
      <c r="C38" s="87"/>
      <c r="D38" s="87"/>
      <c r="E38" s="88" t="s">
        <v>14</v>
      </c>
      <c r="F38" s="89">
        <v>0</v>
      </c>
      <c r="G38" s="89" t="s">
        <v>14</v>
      </c>
      <c r="H38" s="1"/>
      <c r="I38" s="1"/>
      <c r="J38" s="1"/>
      <c r="K38" s="1"/>
      <c r="L38" s="1"/>
      <c r="M38" s="86"/>
      <c r="N38" s="86"/>
      <c r="O38" s="1"/>
      <c r="P38" s="1"/>
    </row>
    <row r="39" spans="1:16" ht="15">
      <c r="A39" s="20"/>
      <c r="B39" s="89"/>
      <c r="C39" s="89"/>
      <c r="D39" s="89"/>
      <c r="E39" s="89"/>
      <c r="F39" s="90" t="s">
        <v>42</v>
      </c>
      <c r="G39" s="91">
        <f>D36+C22-F36</f>
        <v>88368.070000000298</v>
      </c>
      <c r="H39" s="20"/>
      <c r="I39" s="20"/>
      <c r="J39" s="1"/>
      <c r="K39" s="1"/>
      <c r="L39" s="1"/>
      <c r="M39" s="86"/>
      <c r="N39" s="86"/>
      <c r="O39" s="1"/>
      <c r="P39" s="1"/>
    </row>
    <row r="40" spans="1:16" ht="15">
      <c r="A40" s="20"/>
      <c r="B40" s="89"/>
      <c r="C40" s="89"/>
      <c r="D40" s="89"/>
      <c r="E40" s="89"/>
      <c r="F40" s="90" t="s">
        <v>16</v>
      </c>
      <c r="G40" s="92">
        <v>0</v>
      </c>
      <c r="H40" s="20"/>
      <c r="I40" s="20"/>
      <c r="J40" s="1"/>
      <c r="K40" s="1"/>
      <c r="L40" s="1"/>
      <c r="M40" s="86"/>
      <c r="N40" s="86"/>
      <c r="O40" s="1"/>
      <c r="P40" s="1"/>
    </row>
    <row r="41" spans="1:16" ht="15">
      <c r="A41" s="20"/>
      <c r="B41" s="89"/>
      <c r="C41" s="89"/>
      <c r="D41" s="89"/>
      <c r="E41" s="89"/>
      <c r="F41" s="90" t="s">
        <v>17</v>
      </c>
      <c r="G41" s="93">
        <v>0</v>
      </c>
      <c r="H41" s="20"/>
      <c r="I41" s="20"/>
      <c r="J41" s="1"/>
      <c r="K41" s="1"/>
      <c r="L41" s="1"/>
      <c r="M41" s="86"/>
      <c r="N41" s="86"/>
      <c r="O41" s="1"/>
      <c r="P41" s="1"/>
    </row>
    <row r="42" spans="1:16" ht="15.75" thickBot="1">
      <c r="A42" s="20"/>
      <c r="B42" s="89"/>
      <c r="C42" s="89"/>
      <c r="D42" s="89"/>
      <c r="E42" s="89"/>
      <c r="F42" s="90" t="s">
        <v>43</v>
      </c>
      <c r="G42" s="94">
        <v>0</v>
      </c>
      <c r="H42" s="20"/>
      <c r="I42" s="20"/>
      <c r="J42" s="1"/>
      <c r="K42" s="1"/>
      <c r="L42" s="1"/>
      <c r="M42" s="86"/>
      <c r="N42" s="86"/>
      <c r="O42" s="1"/>
      <c r="P42" s="1"/>
    </row>
    <row r="43" spans="1:16">
      <c r="A43" s="1"/>
      <c r="B43" s="20"/>
      <c r="C43" s="20"/>
      <c r="D43" s="20"/>
      <c r="E43" s="20"/>
      <c r="F43" s="20"/>
      <c r="G43" s="20"/>
      <c r="H43" s="20"/>
      <c r="I43" s="20"/>
      <c r="J43" s="25"/>
      <c r="K43" s="27"/>
      <c r="L43" s="1"/>
      <c r="M43" s="1"/>
      <c r="N43" s="1"/>
      <c r="O43" s="1"/>
      <c r="P43" s="1"/>
    </row>
  </sheetData>
  <mergeCells count="10">
    <mergeCell ref="T13:T17"/>
    <mergeCell ref="U14:U17"/>
    <mergeCell ref="V14:V17"/>
    <mergeCell ref="D19:E19"/>
    <mergeCell ref="F19:G19"/>
    <mergeCell ref="H19:I19"/>
    <mergeCell ref="J19:K19"/>
    <mergeCell ref="A8:E8"/>
    <mergeCell ref="A9:E9"/>
    <mergeCell ref="A10:E10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School30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zavuch</cp:lastModifiedBy>
  <dcterms:created xsi:type="dcterms:W3CDTF">2017-02-01T06:27:43Z</dcterms:created>
  <dcterms:modified xsi:type="dcterms:W3CDTF">2017-02-02T12:05:54Z</dcterms:modified>
</cp:coreProperties>
</file>